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3425" yWindow="2250" windowWidth="7035" windowHeight="5895" tabRatio="752" activeTab="4"/>
  </bookViews>
  <sheets>
    <sheet name="README" sheetId="23" r:id="rId1"/>
    <sheet name="Final (ha)" sheetId="5" r:id="rId2"/>
    <sheet name="Final (acres)" sheetId="2" r:id="rId3"/>
    <sheet name="QAQC" sheetId="22" r:id="rId4"/>
    <sheet name="Acres at timesteps" sheetId="3" r:id="rId5"/>
    <sheet name="% loss by 2100" sheetId="13" r:id="rId6"/>
  </sheets>
  <definedNames>
    <definedName name="_xlnm._FilterDatabase" localSheetId="1" hidden="1">'Final (ha)'!$A$1:$BA$1</definedName>
  </definedNames>
  <calcPr calcId="145621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O7" i="13" l="1"/>
  <c r="N7" i="13"/>
  <c r="M7" i="13"/>
  <c r="C30" i="13" l="1"/>
  <c r="D30" i="13"/>
  <c r="E30" i="13"/>
  <c r="F30" i="13"/>
  <c r="G30" i="13"/>
  <c r="H30" i="13"/>
  <c r="I30" i="13"/>
  <c r="B30" i="13"/>
  <c r="C29" i="3"/>
  <c r="D29" i="3"/>
  <c r="E29" i="3"/>
  <c r="F29" i="3"/>
  <c r="G29" i="3"/>
  <c r="B29" i="3"/>
  <c r="AJ3" i="2"/>
  <c r="AK3" i="2" s="1"/>
  <c r="AJ4" i="2"/>
  <c r="AK4" i="2" s="1"/>
  <c r="AJ5" i="2"/>
  <c r="AK5" i="2" s="1"/>
  <c r="AJ6" i="2"/>
  <c r="AK6" i="2" s="1"/>
  <c r="AJ7" i="2"/>
  <c r="AK7" i="2" s="1"/>
  <c r="AJ8" i="2"/>
  <c r="AK8" i="2" s="1"/>
  <c r="AJ9" i="2"/>
  <c r="AK9" i="2" s="1"/>
  <c r="AJ10" i="2"/>
  <c r="AK10" i="2" s="1"/>
  <c r="AJ11" i="2"/>
  <c r="AK11" i="2" s="1"/>
  <c r="AJ12" i="2"/>
  <c r="AK12" i="2" s="1"/>
  <c r="AJ13" i="2"/>
  <c r="AK13" i="2" s="1"/>
  <c r="AJ14" i="2"/>
  <c r="AK14" i="2" s="1"/>
  <c r="AJ15" i="2"/>
  <c r="AK15" i="2" s="1"/>
  <c r="AJ16" i="2"/>
  <c r="AK16" i="2" s="1"/>
  <c r="AJ17" i="2"/>
  <c r="AK17" i="2" s="1"/>
  <c r="AJ18" i="2"/>
  <c r="AK18" i="2" s="1"/>
  <c r="AJ19" i="2"/>
  <c r="AK19" i="2" s="1"/>
  <c r="AJ20" i="2"/>
  <c r="AK20" i="2" s="1"/>
  <c r="AJ21" i="2"/>
  <c r="AK21" i="2" s="1"/>
  <c r="AJ22" i="2"/>
  <c r="AK22" i="2" s="1"/>
  <c r="AJ23" i="2"/>
  <c r="AK23" i="2" s="1"/>
  <c r="AJ24" i="2"/>
  <c r="AK24" i="2" s="1"/>
  <c r="AJ25" i="2"/>
  <c r="AK25" i="2" s="1"/>
  <c r="AJ26" i="2"/>
  <c r="AK26" i="2" s="1"/>
  <c r="AJ27" i="2"/>
  <c r="AK27" i="2" s="1"/>
  <c r="AJ28" i="2"/>
  <c r="AK28" i="2" s="1"/>
  <c r="AJ29" i="2"/>
  <c r="AK29" i="2" s="1"/>
  <c r="AJ30" i="2"/>
  <c r="AK30" i="2" s="1"/>
  <c r="AJ31" i="2"/>
  <c r="AK31" i="2" s="1"/>
  <c r="AJ32" i="2"/>
  <c r="AK32" i="2" s="1"/>
  <c r="AJ33" i="2"/>
  <c r="AK33" i="2" s="1"/>
  <c r="AJ34" i="2"/>
  <c r="AK34" i="2" s="1"/>
  <c r="AJ35" i="2"/>
  <c r="AK35" i="2" s="1"/>
  <c r="AJ36" i="2"/>
  <c r="AK36" i="2" s="1"/>
  <c r="AJ37" i="2"/>
  <c r="AK37" i="2" s="1"/>
  <c r="AJ38" i="2"/>
  <c r="AK38" i="2" s="1"/>
  <c r="AJ39" i="2"/>
  <c r="AK39" i="2" s="1"/>
  <c r="AJ40" i="2"/>
  <c r="AK40" i="2" s="1"/>
  <c r="AJ41" i="2"/>
  <c r="AK41" i="2" s="1"/>
  <c r="AJ42" i="2"/>
  <c r="AK42" i="2" s="1"/>
  <c r="AJ43" i="2"/>
  <c r="AK43" i="2" s="1"/>
  <c r="AJ44" i="2"/>
  <c r="AK44" i="2" s="1"/>
  <c r="AJ45" i="2"/>
  <c r="AK45" i="2" s="1"/>
  <c r="AJ46" i="2"/>
  <c r="AK46" i="2" s="1"/>
  <c r="AJ47" i="2"/>
  <c r="AK47" i="2" s="1"/>
  <c r="AJ48" i="2"/>
  <c r="AK48" i="2" s="1"/>
  <c r="AJ49" i="2"/>
  <c r="AK49" i="2" s="1"/>
  <c r="AJ50" i="2"/>
  <c r="AK50" i="2" s="1"/>
  <c r="AJ51" i="2"/>
  <c r="AK51" i="2" s="1"/>
  <c r="AJ52" i="2"/>
  <c r="AK52" i="2" s="1"/>
  <c r="AJ53" i="2"/>
  <c r="AK53" i="2" s="1"/>
  <c r="AJ54" i="2"/>
  <c r="AK54" i="2" s="1"/>
  <c r="AJ55" i="2"/>
  <c r="AK55" i="2" s="1"/>
  <c r="AJ56" i="2"/>
  <c r="AK56" i="2" s="1"/>
  <c r="AJ57" i="2"/>
  <c r="AK57" i="2" s="1"/>
  <c r="AJ58" i="2"/>
  <c r="AK58" i="2" s="1"/>
  <c r="AJ59" i="2"/>
  <c r="AK59" i="2" s="1"/>
  <c r="AJ60" i="2"/>
  <c r="AK60" i="2" s="1"/>
  <c r="AJ61" i="2"/>
  <c r="AK61" i="2" s="1"/>
  <c r="AJ62" i="2"/>
  <c r="AK62" i="2" s="1"/>
  <c r="AJ63" i="2"/>
  <c r="AK63" i="2" s="1"/>
  <c r="AJ64" i="2"/>
  <c r="AK64" i="2" s="1"/>
  <c r="AJ65" i="2"/>
  <c r="AK65" i="2" s="1"/>
  <c r="AJ66" i="2"/>
  <c r="AK66" i="2" s="1"/>
  <c r="AJ67" i="2"/>
  <c r="AK67" i="2" s="1"/>
  <c r="AJ68" i="2"/>
  <c r="AK68" i="2" s="1"/>
  <c r="AJ69" i="2"/>
  <c r="AK69" i="2" s="1"/>
  <c r="AJ70" i="2"/>
  <c r="AK70" i="2" s="1"/>
  <c r="AJ71" i="2"/>
  <c r="AK71" i="2" s="1"/>
  <c r="AJ72" i="2"/>
  <c r="AK72" i="2" s="1"/>
  <c r="AJ73" i="2"/>
  <c r="AK73" i="2" s="1"/>
  <c r="AJ74" i="2"/>
  <c r="AK74" i="2" s="1"/>
  <c r="AJ75" i="2"/>
  <c r="AK75" i="2" s="1"/>
  <c r="AJ76" i="2"/>
  <c r="AK76" i="2" s="1"/>
  <c r="AJ77" i="2"/>
  <c r="AK77" i="2" s="1"/>
  <c r="AJ78" i="2"/>
  <c r="AK78" i="2" s="1"/>
  <c r="AJ79" i="2"/>
  <c r="AK79" i="2" s="1"/>
  <c r="AJ80" i="2"/>
  <c r="AK80" i="2" s="1"/>
  <c r="AJ81" i="2"/>
  <c r="AK81" i="2" s="1"/>
  <c r="AJ82" i="2"/>
  <c r="AK82" i="2" s="1"/>
  <c r="AJ83" i="2"/>
  <c r="AK83" i="2" s="1"/>
  <c r="AJ84" i="2"/>
  <c r="AK84" i="2" s="1"/>
  <c r="AJ85" i="2"/>
  <c r="AK85" i="2" s="1"/>
  <c r="AJ86" i="2"/>
  <c r="AK86" i="2" s="1"/>
  <c r="AJ87" i="2"/>
  <c r="AK87" i="2" s="1"/>
  <c r="AJ88" i="2"/>
  <c r="AK88" i="2" s="1"/>
  <c r="AJ89" i="2"/>
  <c r="AK89" i="2" s="1"/>
  <c r="AJ90" i="2"/>
  <c r="AK90" i="2" s="1"/>
  <c r="AJ91" i="2"/>
  <c r="AK91" i="2" s="1"/>
  <c r="AJ92" i="2"/>
  <c r="AK92" i="2" s="1"/>
  <c r="AJ93" i="2"/>
  <c r="AK93" i="2" s="1"/>
  <c r="AJ94" i="2"/>
  <c r="AK94" i="2" s="1"/>
  <c r="AJ95" i="2"/>
  <c r="AK95" i="2" s="1"/>
  <c r="AJ96" i="2"/>
  <c r="AK96" i="2" s="1"/>
  <c r="AJ97" i="2"/>
  <c r="AK97" i="2" s="1"/>
  <c r="AJ98" i="2"/>
  <c r="AK98" i="2" s="1"/>
  <c r="AJ99" i="2"/>
  <c r="AK99" i="2" s="1"/>
  <c r="AJ100" i="2"/>
  <c r="AK100" i="2" s="1"/>
  <c r="AJ101" i="2"/>
  <c r="AK101" i="2" s="1"/>
  <c r="AJ102" i="2"/>
  <c r="AK102" i="2" s="1"/>
  <c r="AJ103" i="2"/>
  <c r="AK103" i="2" s="1"/>
  <c r="AJ104" i="2"/>
  <c r="AK104" i="2" s="1"/>
  <c r="AJ105" i="2"/>
  <c r="AK105" i="2" s="1"/>
  <c r="AJ106" i="2"/>
  <c r="AK106" i="2" s="1"/>
  <c r="AJ107" i="2"/>
  <c r="AK107" i="2" s="1"/>
  <c r="AJ108" i="2"/>
  <c r="AK108" i="2" s="1"/>
  <c r="AJ109" i="2"/>
  <c r="AK109" i="2" s="1"/>
  <c r="AJ110" i="2"/>
  <c r="AK110" i="2" s="1"/>
  <c r="AJ111" i="2"/>
  <c r="AK111" i="2" s="1"/>
  <c r="AJ112" i="2"/>
  <c r="AK112" i="2" s="1"/>
  <c r="AJ113" i="2"/>
  <c r="AK113" i="2" s="1"/>
  <c r="AJ114" i="2"/>
  <c r="AK114" i="2" s="1"/>
  <c r="AJ115" i="2"/>
  <c r="AK115" i="2" s="1"/>
  <c r="AJ116" i="2"/>
  <c r="AK116" i="2" s="1"/>
  <c r="AJ117" i="2"/>
  <c r="AK117" i="2" s="1"/>
  <c r="AJ118" i="2"/>
  <c r="AK118" i="2" s="1"/>
  <c r="AJ119" i="2"/>
  <c r="AK119" i="2" s="1"/>
  <c r="AJ120" i="2"/>
  <c r="AK120" i="2" s="1"/>
  <c r="AJ121" i="2"/>
  <c r="AK121" i="2" s="1"/>
  <c r="AJ122" i="2"/>
  <c r="AK122" i="2" s="1"/>
  <c r="AJ123" i="2"/>
  <c r="AK123" i="2" s="1"/>
  <c r="AJ124" i="2"/>
  <c r="AK124" i="2" s="1"/>
  <c r="AJ125" i="2"/>
  <c r="AK125" i="2" s="1"/>
  <c r="AJ126" i="2"/>
  <c r="AK126" i="2" s="1"/>
  <c r="AJ127" i="2"/>
  <c r="AK127" i="2" s="1"/>
  <c r="AJ128" i="2"/>
  <c r="AK128" i="2" s="1"/>
  <c r="AJ129" i="2"/>
  <c r="AK129" i="2" s="1"/>
  <c r="AJ130" i="2"/>
  <c r="AK130" i="2" s="1"/>
  <c r="AJ131" i="2"/>
  <c r="AK131" i="2" s="1"/>
  <c r="AJ132" i="2"/>
  <c r="AK132" i="2" s="1"/>
  <c r="AJ133" i="2"/>
  <c r="AK133" i="2" s="1"/>
  <c r="AJ134" i="2"/>
  <c r="AK134" i="2" s="1"/>
  <c r="AJ135" i="2"/>
  <c r="AK135" i="2" s="1"/>
  <c r="AJ136" i="2"/>
  <c r="AK136" i="2" s="1"/>
  <c r="AJ137" i="2"/>
  <c r="AK137" i="2" s="1"/>
  <c r="AJ138" i="2"/>
  <c r="AK138" i="2" s="1"/>
  <c r="AJ139" i="2"/>
  <c r="AK139" i="2" s="1"/>
  <c r="AJ140" i="2"/>
  <c r="AK140" i="2" s="1"/>
  <c r="AJ141" i="2"/>
  <c r="AK141" i="2" s="1"/>
  <c r="AJ142" i="2"/>
  <c r="AK142" i="2" s="1"/>
  <c r="AJ143" i="2"/>
  <c r="AK143" i="2" s="1"/>
  <c r="AJ144" i="2"/>
  <c r="AK144" i="2" s="1"/>
  <c r="AJ145" i="2"/>
  <c r="AK145" i="2" s="1"/>
  <c r="AJ146" i="2"/>
  <c r="AK146" i="2" s="1"/>
  <c r="AJ147" i="2"/>
  <c r="AK147" i="2" s="1"/>
  <c r="AJ148" i="2"/>
  <c r="AK148" i="2" s="1"/>
  <c r="AJ149" i="2"/>
  <c r="AK149" i="2" s="1"/>
  <c r="AJ150" i="2"/>
  <c r="AK150" i="2" s="1"/>
  <c r="AJ151" i="2"/>
  <c r="AK151" i="2" s="1"/>
  <c r="AJ152" i="2"/>
  <c r="AK152" i="2" s="1"/>
  <c r="AJ153" i="2"/>
  <c r="AK153" i="2" s="1"/>
  <c r="AJ154" i="2"/>
  <c r="AK154" i="2" s="1"/>
  <c r="AJ155" i="2"/>
  <c r="AK155" i="2" s="1"/>
  <c r="AJ156" i="2"/>
  <c r="AK156" i="2" s="1"/>
  <c r="AJ157" i="2"/>
  <c r="AK157" i="2" s="1"/>
  <c r="AJ158" i="2"/>
  <c r="AK158" i="2" s="1"/>
  <c r="AJ159" i="2"/>
  <c r="AK159" i="2" s="1"/>
  <c r="AJ160" i="2"/>
  <c r="AK160" i="2" s="1"/>
  <c r="AK2" i="2"/>
  <c r="AJ2" i="2"/>
  <c r="A135" i="2" l="1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N5" i="13" l="1"/>
  <c r="M5" i="13"/>
  <c r="E1" i="2" l="1"/>
  <c r="F1" i="2"/>
  <c r="C1" i="2"/>
  <c r="D1" i="2"/>
  <c r="Q23" i="13" l="1"/>
  <c r="P23" i="13"/>
  <c r="O23" i="13"/>
  <c r="N23" i="13"/>
  <c r="M23" i="13"/>
  <c r="L23" i="13"/>
  <c r="Q22" i="13"/>
  <c r="P22" i="13"/>
  <c r="O22" i="13"/>
  <c r="N22" i="13"/>
  <c r="M22" i="13"/>
  <c r="L22" i="13"/>
  <c r="Q21" i="13"/>
  <c r="P21" i="13"/>
  <c r="O21" i="13"/>
  <c r="N21" i="13"/>
  <c r="M21" i="13"/>
  <c r="L21" i="13"/>
  <c r="Q20" i="13"/>
  <c r="P20" i="13"/>
  <c r="O20" i="13"/>
  <c r="N20" i="13"/>
  <c r="M20" i="13"/>
  <c r="L20" i="13"/>
  <c r="Q19" i="13"/>
  <c r="P19" i="13"/>
  <c r="O19" i="13"/>
  <c r="N19" i="13"/>
  <c r="M19" i="13"/>
  <c r="L19" i="13"/>
  <c r="Q18" i="13"/>
  <c r="P18" i="13"/>
  <c r="O18" i="13"/>
  <c r="N18" i="13"/>
  <c r="M18" i="13"/>
  <c r="L18" i="13"/>
  <c r="Q17" i="13"/>
  <c r="P17" i="13"/>
  <c r="O17" i="13"/>
  <c r="N17" i="13"/>
  <c r="M17" i="13"/>
  <c r="L17" i="13"/>
  <c r="Q16" i="13"/>
  <c r="P16" i="13"/>
  <c r="O16" i="13"/>
  <c r="N16" i="13"/>
  <c r="M16" i="13"/>
  <c r="L16" i="13"/>
  <c r="Q15" i="13"/>
  <c r="P15" i="13"/>
  <c r="O15" i="13"/>
  <c r="N15" i="13"/>
  <c r="M15" i="13"/>
  <c r="L15" i="13"/>
  <c r="Q14" i="13"/>
  <c r="P14" i="13"/>
  <c r="O14" i="13"/>
  <c r="N14" i="13"/>
  <c r="M14" i="13"/>
  <c r="L14" i="13"/>
  <c r="Q13" i="13"/>
  <c r="P13" i="13"/>
  <c r="O13" i="13"/>
  <c r="N13" i="13"/>
  <c r="M13" i="13"/>
  <c r="L13" i="13"/>
  <c r="Q12" i="13"/>
  <c r="P12" i="13"/>
  <c r="O12" i="13"/>
  <c r="N12" i="13"/>
  <c r="M12" i="13"/>
  <c r="L12" i="13"/>
  <c r="Q11" i="13"/>
  <c r="P11" i="13"/>
  <c r="O11" i="13"/>
  <c r="N11" i="13"/>
  <c r="M11" i="13"/>
  <c r="L11" i="13"/>
  <c r="Q10" i="13"/>
  <c r="P10" i="13"/>
  <c r="O10" i="13"/>
  <c r="N10" i="13"/>
  <c r="M10" i="13"/>
  <c r="L10" i="13"/>
  <c r="Q9" i="13"/>
  <c r="P9" i="13"/>
  <c r="O9" i="13"/>
  <c r="N9" i="13"/>
  <c r="M9" i="13"/>
  <c r="L9" i="13"/>
  <c r="Q8" i="13"/>
  <c r="P8" i="13"/>
  <c r="O8" i="13"/>
  <c r="N8" i="13"/>
  <c r="M8" i="13"/>
  <c r="L8" i="13"/>
  <c r="Q7" i="13"/>
  <c r="P7" i="13"/>
  <c r="L7" i="13"/>
  <c r="N2" i="3" l="1"/>
  <c r="O28" i="3"/>
  <c r="AB28" i="3" s="1"/>
  <c r="P28" i="3"/>
  <c r="Q28" i="3"/>
  <c r="R28" i="3"/>
  <c r="S28" i="3"/>
  <c r="T28" i="3"/>
  <c r="V28" i="3"/>
  <c r="N28" i="3"/>
  <c r="W28" i="3" l="1"/>
  <c r="X28" i="3" s="1"/>
  <c r="Z28" i="3" s="1"/>
  <c r="M28" i="3"/>
  <c r="AA28" i="3"/>
  <c r="N6" i="3"/>
  <c r="M6" i="3" s="1"/>
  <c r="AA6" i="3" l="1"/>
  <c r="V5" i="3" l="1"/>
  <c r="V6" i="3"/>
  <c r="V7" i="3"/>
  <c r="V19" i="3"/>
  <c r="V9" i="3"/>
  <c r="V24" i="3"/>
  <c r="V22" i="3"/>
  <c r="V8" i="3"/>
  <c r="V23" i="3"/>
  <c r="V11" i="3"/>
  <c r="V16" i="3"/>
  <c r="V21" i="3"/>
  <c r="V13" i="3"/>
  <c r="V18" i="3"/>
  <c r="V20" i="3"/>
  <c r="V25" i="3"/>
  <c r="V17" i="3"/>
  <c r="V10" i="3"/>
  <c r="V12" i="3"/>
  <c r="V15" i="3"/>
  <c r="V26" i="3"/>
  <c r="V14" i="3"/>
  <c r="V27" i="3"/>
  <c r="V29" i="3" l="1"/>
  <c r="T5" i="3" l="1"/>
  <c r="T6" i="3"/>
  <c r="T7" i="3"/>
  <c r="T19" i="3"/>
  <c r="T9" i="3"/>
  <c r="T24" i="3"/>
  <c r="T22" i="3"/>
  <c r="T8" i="3"/>
  <c r="T23" i="3"/>
  <c r="T11" i="3"/>
  <c r="T16" i="3"/>
  <c r="T21" i="3"/>
  <c r="T13" i="3"/>
  <c r="T18" i="3"/>
  <c r="T20" i="3"/>
  <c r="T25" i="3"/>
  <c r="T17" i="3"/>
  <c r="T10" i="3"/>
  <c r="T12" i="3"/>
  <c r="T15" i="3"/>
  <c r="T26" i="3"/>
  <c r="T14" i="3"/>
  <c r="T27" i="3"/>
  <c r="T29" i="3" l="1"/>
  <c r="N25" i="3"/>
  <c r="M25" i="3" s="1"/>
  <c r="O25" i="3"/>
  <c r="P25" i="3"/>
  <c r="Q25" i="3"/>
  <c r="R25" i="3"/>
  <c r="N26" i="3"/>
  <c r="O26" i="3"/>
  <c r="AB26" i="3" s="1"/>
  <c r="P26" i="3"/>
  <c r="Q26" i="3"/>
  <c r="R26" i="3"/>
  <c r="N13" i="3"/>
  <c r="M13" i="3" s="1"/>
  <c r="O13" i="3"/>
  <c r="P13" i="3"/>
  <c r="Q13" i="3"/>
  <c r="R13" i="3"/>
  <c r="N18" i="3"/>
  <c r="M18" i="3" s="1"/>
  <c r="O18" i="3"/>
  <c r="P18" i="3"/>
  <c r="Q18" i="3"/>
  <c r="R18" i="3"/>
  <c r="W6" i="3"/>
  <c r="X6" i="3" s="1"/>
  <c r="O6" i="3"/>
  <c r="P6" i="3"/>
  <c r="Q6" i="3"/>
  <c r="R6" i="3"/>
  <c r="AA26" i="3" l="1"/>
  <c r="M26" i="3"/>
  <c r="S23" i="3"/>
  <c r="R23" i="3"/>
  <c r="Q23" i="3"/>
  <c r="P23" i="3"/>
  <c r="O23" i="3"/>
  <c r="N23" i="3"/>
  <c r="M23" i="3" s="1"/>
  <c r="S16" i="3"/>
  <c r="R16" i="3"/>
  <c r="Q16" i="3"/>
  <c r="P16" i="3"/>
  <c r="O16" i="3"/>
  <c r="N16" i="3"/>
  <c r="M16" i="3" s="1"/>
  <c r="S12" i="3"/>
  <c r="R12" i="3"/>
  <c r="Q12" i="3"/>
  <c r="P12" i="3"/>
  <c r="O12" i="3"/>
  <c r="N12" i="3"/>
  <c r="M12" i="3" s="1"/>
  <c r="S15" i="3"/>
  <c r="R15" i="3"/>
  <c r="Q15" i="3"/>
  <c r="P15" i="3"/>
  <c r="O15" i="3"/>
  <c r="N15" i="3"/>
  <c r="M15" i="3" s="1"/>
  <c r="S14" i="3"/>
  <c r="R14" i="3"/>
  <c r="Q14" i="3"/>
  <c r="P14" i="3"/>
  <c r="O14" i="3"/>
  <c r="AB13" i="3" s="1"/>
  <c r="N14" i="3"/>
  <c r="M14" i="3" s="1"/>
  <c r="S7" i="3"/>
  <c r="R7" i="3"/>
  <c r="Q7" i="3"/>
  <c r="P7" i="3"/>
  <c r="O7" i="3"/>
  <c r="N7" i="3"/>
  <c r="M7" i="3" s="1"/>
  <c r="S24" i="3"/>
  <c r="R24" i="3"/>
  <c r="Q24" i="3"/>
  <c r="P24" i="3"/>
  <c r="O24" i="3"/>
  <c r="N24" i="3"/>
  <c r="S17" i="3"/>
  <c r="R17" i="3"/>
  <c r="Q17" i="3"/>
  <c r="P17" i="3"/>
  <c r="O17" i="3"/>
  <c r="N17" i="3"/>
  <c r="M17" i="3" s="1"/>
  <c r="S21" i="3"/>
  <c r="R21" i="3"/>
  <c r="Q21" i="3"/>
  <c r="P21" i="3"/>
  <c r="O21" i="3"/>
  <c r="N21" i="3"/>
  <c r="M21" i="3" s="1"/>
  <c r="S11" i="3"/>
  <c r="R11" i="3"/>
  <c r="Q11" i="3"/>
  <c r="P11" i="3"/>
  <c r="O11" i="3"/>
  <c r="AB7" i="3" s="1"/>
  <c r="N11" i="3"/>
  <c r="AA25" i="3" l="1"/>
  <c r="M24" i="3"/>
  <c r="AA7" i="3"/>
  <c r="M11" i="3"/>
  <c r="AB23" i="3"/>
  <c r="AA23" i="3"/>
  <c r="AB24" i="3"/>
  <c r="AB25" i="3"/>
  <c r="AA13" i="3"/>
  <c r="AB16" i="3"/>
  <c r="AA16" i="3"/>
  <c r="W24" i="3"/>
  <c r="X24" i="3" s="1"/>
  <c r="AA24" i="3"/>
  <c r="O9" i="3"/>
  <c r="P9" i="3"/>
  <c r="Q9" i="3"/>
  <c r="R9" i="3"/>
  <c r="S9" i="3"/>
  <c r="S25" i="3"/>
  <c r="S6" i="3"/>
  <c r="O8" i="3"/>
  <c r="P8" i="3"/>
  <c r="Q8" i="3"/>
  <c r="R8" i="3"/>
  <c r="S8" i="3"/>
  <c r="O20" i="3"/>
  <c r="AB12" i="3" s="1"/>
  <c r="P20" i="3"/>
  <c r="Q20" i="3"/>
  <c r="R20" i="3"/>
  <c r="S20" i="3"/>
  <c r="O10" i="3"/>
  <c r="P10" i="3"/>
  <c r="Q10" i="3"/>
  <c r="R10" i="3"/>
  <c r="S10" i="3"/>
  <c r="O22" i="3"/>
  <c r="AB17" i="3" s="1"/>
  <c r="P22" i="3"/>
  <c r="Q22" i="3"/>
  <c r="R22" i="3"/>
  <c r="S22" i="3"/>
  <c r="O19" i="3"/>
  <c r="P19" i="3"/>
  <c r="Q19" i="3"/>
  <c r="R19" i="3"/>
  <c r="S19" i="3"/>
  <c r="S26" i="3"/>
  <c r="O27" i="3"/>
  <c r="AB27" i="3" s="1"/>
  <c r="P27" i="3"/>
  <c r="Q27" i="3"/>
  <c r="R27" i="3"/>
  <c r="S27" i="3"/>
  <c r="S18" i="3"/>
  <c r="S13" i="3"/>
  <c r="R5" i="3"/>
  <c r="S5" i="3"/>
  <c r="Q5" i="3"/>
  <c r="P5" i="3"/>
  <c r="N9" i="3"/>
  <c r="M9" i="3" s="1"/>
  <c r="N8" i="3"/>
  <c r="N20" i="3"/>
  <c r="M20" i="3" s="1"/>
  <c r="N10" i="3"/>
  <c r="M10" i="3" s="1"/>
  <c r="N22" i="3"/>
  <c r="N19" i="3"/>
  <c r="M19" i="3" s="1"/>
  <c r="N27" i="3"/>
  <c r="AA15" i="3" l="1"/>
  <c r="M8" i="3"/>
  <c r="AA17" i="3"/>
  <c r="M22" i="3"/>
  <c r="AA27" i="3"/>
  <c r="M27" i="3"/>
  <c r="R29" i="3"/>
  <c r="P29" i="3"/>
  <c r="O29" i="3"/>
  <c r="S29" i="3"/>
  <c r="Q29" i="3"/>
  <c r="AA9" i="3"/>
  <c r="AB19" i="3"/>
  <c r="AB20" i="3"/>
  <c r="AB8" i="3"/>
  <c r="AA8" i="3"/>
  <c r="AA19" i="3"/>
  <c r="W9" i="3"/>
  <c r="X9" i="3" s="1"/>
  <c r="AB11" i="3"/>
  <c r="W18" i="3"/>
  <c r="X18" i="3" s="1"/>
  <c r="AB18" i="3"/>
  <c r="AA11" i="3"/>
  <c r="AA18" i="3"/>
  <c r="AA14" i="3"/>
  <c r="AB14" i="3"/>
  <c r="AB9" i="3"/>
  <c r="W19" i="3"/>
  <c r="X19" i="3" s="1"/>
  <c r="AA21" i="3"/>
  <c r="AA22" i="3"/>
  <c r="AB22" i="3"/>
  <c r="AB21" i="3"/>
  <c r="AA10" i="3"/>
  <c r="AB15" i="3"/>
  <c r="AB10" i="3"/>
  <c r="W11" i="3"/>
  <c r="X11" i="3" s="1"/>
  <c r="AA12" i="3"/>
  <c r="W25" i="3"/>
  <c r="AA20" i="3"/>
  <c r="W10" i="3"/>
  <c r="X10" i="3" s="1"/>
  <c r="W17" i="3"/>
  <c r="X17" i="3" s="1"/>
  <c r="W15" i="3"/>
  <c r="X15" i="3" s="1"/>
  <c r="W14" i="3"/>
  <c r="X14" i="3" s="1"/>
  <c r="W7" i="3"/>
  <c r="X7" i="3" s="1"/>
  <c r="W26" i="3"/>
  <c r="X26" i="3" s="1"/>
  <c r="W21" i="3"/>
  <c r="X21" i="3" s="1"/>
  <c r="W23" i="3"/>
  <c r="X23" i="3" s="1"/>
  <c r="W8" i="3"/>
  <c r="X8" i="3" s="1"/>
  <c r="W20" i="3"/>
  <c r="X20" i="3" s="1"/>
  <c r="W13" i="3"/>
  <c r="X13" i="3" s="1"/>
  <c r="W16" i="3"/>
  <c r="X16" i="3" s="1"/>
  <c r="W22" i="3"/>
  <c r="X22" i="3" s="1"/>
  <c r="W27" i="3"/>
  <c r="X27" i="3" s="1"/>
  <c r="W12" i="3"/>
  <c r="X12" i="3" s="1"/>
  <c r="Z24" i="3" l="1"/>
  <c r="X25" i="3"/>
  <c r="Z20" i="3"/>
  <c r="Z12" i="3"/>
  <c r="Z13" i="3"/>
  <c r="Z8" i="3"/>
  <c r="AB6" i="3"/>
  <c r="AB29" i="3" s="1"/>
  <c r="Z25" i="3"/>
  <c r="Z18" i="3"/>
  <c r="Z6" i="3"/>
  <c r="Z10" i="3"/>
  <c r="Z26" i="3"/>
  <c r="Z23" i="3" l="1"/>
  <c r="AC26" i="3"/>
  <c r="AC28" i="3"/>
  <c r="Z7" i="3"/>
  <c r="Z9" i="3"/>
  <c r="AC6" i="3"/>
  <c r="AC10" i="3"/>
  <c r="AC25" i="3"/>
  <c r="AC24" i="3"/>
  <c r="AC11" i="3"/>
  <c r="AC12" i="3"/>
  <c r="AC8" i="3"/>
  <c r="AC13" i="3"/>
  <c r="AC20" i="3"/>
  <c r="AC14" i="3"/>
  <c r="AC19" i="3"/>
  <c r="AC7" i="3"/>
  <c r="AC21" i="3"/>
  <c r="AC16" i="3"/>
  <c r="AC9" i="3"/>
  <c r="AC23" i="3"/>
  <c r="AC17" i="3"/>
  <c r="AC18" i="3"/>
  <c r="AC27" i="3"/>
  <c r="AC29" i="3"/>
  <c r="AC15" i="3"/>
  <c r="AC22" i="3"/>
  <c r="Z14" i="3"/>
  <c r="Z17" i="3"/>
  <c r="Z11" i="3"/>
  <c r="Z15" i="3"/>
  <c r="Z19" i="3"/>
  <c r="Z16" i="3"/>
  <c r="Z21" i="3"/>
  <c r="Z27" i="3"/>
  <c r="Z22" i="3"/>
</calcChain>
</file>

<file path=xl/sharedStrings.xml><?xml version="1.0" encoding="utf-8"?>
<sst xmlns="http://schemas.openxmlformats.org/spreadsheetml/2006/main" count="1011" uniqueCount="111">
  <si>
    <t>Date</t>
  </si>
  <si>
    <t>Site Desc.</t>
  </si>
  <si>
    <t>Scenario</t>
  </si>
  <si>
    <t>Parameters</t>
  </si>
  <si>
    <t>Swamp</t>
  </si>
  <si>
    <t>Cypress Swamp</t>
  </si>
  <si>
    <t>Saltmarsh</t>
  </si>
  <si>
    <t>Mangrove</t>
  </si>
  <si>
    <t>Estuarine Beach</t>
  </si>
  <si>
    <t>Tidal Flat</t>
  </si>
  <si>
    <t>Ocean Beach</t>
  </si>
  <si>
    <t>Ocean Flat</t>
  </si>
  <si>
    <t>Rocky Intertidal</t>
  </si>
  <si>
    <t>Inland Open Water</t>
  </si>
  <si>
    <t>Riverine Tidal</t>
  </si>
  <si>
    <t>Estuarine Open Water</t>
  </si>
  <si>
    <t>Tidal Creek</t>
  </si>
  <si>
    <t>Inland Shore</t>
  </si>
  <si>
    <t>Tidal Swamp</t>
  </si>
  <si>
    <t>Column Labels</t>
  </si>
  <si>
    <t>Grand Total</t>
  </si>
  <si>
    <t>Row Labels</t>
  </si>
  <si>
    <t>Values</t>
  </si>
  <si>
    <t>Sum of Swamp</t>
  </si>
  <si>
    <t>Sum of Inland Shore</t>
  </si>
  <si>
    <t>Sum of Cypress Swamp</t>
  </si>
  <si>
    <t>Sum of Tidal Swamp</t>
  </si>
  <si>
    <t>Sum of Ocean Beach</t>
  </si>
  <si>
    <t>Sum of Inland Open Water</t>
  </si>
  <si>
    <t>Sum of Mangrove</t>
  </si>
  <si>
    <t>Sum of Estuarine Open Water</t>
  </si>
  <si>
    <t>Sum of Estuarine Beach</t>
  </si>
  <si>
    <t>Sum of Tidal Flat</t>
  </si>
  <si>
    <t>Initial</t>
  </si>
  <si>
    <t>Results in Acres</t>
  </si>
  <si>
    <t>Total (incl. water)</t>
  </si>
  <si>
    <t>Sum of Riverine Tidal</t>
  </si>
  <si>
    <t>Protection</t>
  </si>
  <si>
    <t>Sum of Rocky Intertidal</t>
  </si>
  <si>
    <t>Sum of Tidal Creek</t>
  </si>
  <si>
    <t>Sum of Ocean Flat</t>
  </si>
  <si>
    <t>Undeveloped Dry Land</t>
  </si>
  <si>
    <t>Developed Dry Land</t>
  </si>
  <si>
    <t>Sum of Developed Dry Land</t>
  </si>
  <si>
    <t>Sum of Undeveloped Dry Land</t>
  </si>
  <si>
    <t>SLR (eustatic)</t>
  </si>
  <si>
    <t>Percentage (%)</t>
  </si>
  <si>
    <t>Land cover type</t>
  </si>
  <si>
    <t>Area (acres)</t>
  </si>
  <si>
    <t>Land cover category</t>
  </si>
  <si>
    <t>Protect None</t>
  </si>
  <si>
    <t>Fixed</t>
  </si>
  <si>
    <t>NYS 1M by 2100</t>
  </si>
  <si>
    <t>NYS GCM Max</t>
  </si>
  <si>
    <t>NYS RIM Max</t>
  </si>
  <si>
    <t>NYS RIM Min</t>
  </si>
  <si>
    <t>Inland-Fresh Marsh</t>
  </si>
  <si>
    <t>Tidal-Fresh Marsh</t>
  </si>
  <si>
    <t>Trans. Salt Marsh</t>
  </si>
  <si>
    <t>Regularly-Flooded Marsh</t>
  </si>
  <si>
    <t>Open Ocean</t>
  </si>
  <si>
    <t>Irreg.-Flooded Marsh</t>
  </si>
  <si>
    <t>Not Used</t>
  </si>
  <si>
    <t>Blank</t>
  </si>
  <si>
    <t>Flooded Developed Dry Land</t>
  </si>
  <si>
    <t>Flooded Forest</t>
  </si>
  <si>
    <t>SAV (sq.km)</t>
  </si>
  <si>
    <t>Aggregated Non Tidal</t>
  </si>
  <si>
    <t>Freshwater Non-Tidal</t>
  </si>
  <si>
    <t>Open Water</t>
  </si>
  <si>
    <t>Low Tidal</t>
  </si>
  <si>
    <t>Transitional</t>
  </si>
  <si>
    <t>Freshwater Tidal</t>
  </si>
  <si>
    <t>Sum of Open Ocean</t>
  </si>
  <si>
    <t>Sum of Irreg.-Flooded Marsh</t>
  </si>
  <si>
    <t>Sum of Inland-Fresh Marsh</t>
  </si>
  <si>
    <t>Sum of Tidal-Fresh Marsh</t>
  </si>
  <si>
    <t>Sum of Trans. Salt Marsh</t>
  </si>
  <si>
    <t>Sum of Regularly-Flooded Marsh</t>
  </si>
  <si>
    <t>Sum of Flooded Developed Dry Land</t>
  </si>
  <si>
    <t>GCM Max</t>
  </si>
  <si>
    <t>RIM Min</t>
  </si>
  <si>
    <t>RIM Max</t>
  </si>
  <si>
    <t>1m</t>
  </si>
  <si>
    <t>OutputSite 1</t>
  </si>
  <si>
    <t>OutputSite 2</t>
  </si>
  <si>
    <t>OutputSite 3</t>
  </si>
  <si>
    <t>Study Area</t>
  </si>
  <si>
    <t>Watershed</t>
  </si>
  <si>
    <t>County</t>
  </si>
  <si>
    <t>nodata</t>
  </si>
  <si>
    <t>tot incl blank</t>
  </si>
  <si>
    <t>tot acres</t>
  </si>
  <si>
    <t>Sum of tot acres</t>
  </si>
  <si>
    <t>QA WS County</t>
  </si>
  <si>
    <t>Westchester</t>
  </si>
  <si>
    <t xml:space="preserve">This file contains calculations of land cover changes SLAMM predictions under 4 sea level rise scenarios.   </t>
  </si>
  <si>
    <r>
      <rPr>
        <b/>
        <sz val="11"/>
        <color theme="1"/>
        <rFont val="Calibri"/>
        <family val="2"/>
        <scheme val="minor"/>
      </rPr>
      <t>Final (ha)</t>
    </r>
    <r>
      <rPr>
        <sz val="11"/>
        <color theme="1"/>
        <rFont val="Calibri"/>
        <family val="2"/>
        <scheme val="minor"/>
      </rPr>
      <t xml:space="preserve"> tab has the land cover area predictions in hectares (ha)</t>
    </r>
  </si>
  <si>
    <r>
      <rPr>
        <b/>
        <sz val="11"/>
        <color theme="1"/>
        <rFont val="Calibri"/>
        <family val="2"/>
        <scheme val="minor"/>
      </rPr>
      <t>Final (acres)</t>
    </r>
    <r>
      <rPr>
        <sz val="11"/>
        <color theme="1"/>
        <rFont val="Calibri"/>
        <family val="2"/>
        <scheme val="minor"/>
      </rPr>
      <t xml:space="preserve"> tab has the land cover area predictions in acres</t>
    </r>
  </si>
  <si>
    <r>
      <rPr>
        <b/>
        <sz val="11"/>
        <color theme="1"/>
        <rFont val="Calibri"/>
        <family val="2"/>
        <scheme val="minor"/>
      </rPr>
      <t>QAQC</t>
    </r>
    <r>
      <rPr>
        <sz val="11"/>
        <color theme="1"/>
        <rFont val="Calibri"/>
        <family val="2"/>
        <scheme val="minor"/>
      </rPr>
      <t xml:space="preserve"> tab controls that the overall accounted areas are constant over time </t>
    </r>
  </si>
  <si>
    <r>
      <rPr>
        <b/>
        <sz val="11"/>
        <color theme="1"/>
        <rFont val="Calibri"/>
        <family val="2"/>
        <scheme val="minor"/>
      </rPr>
      <t>Acres at timesteps</t>
    </r>
    <r>
      <rPr>
        <sz val="11"/>
        <color theme="1"/>
        <rFont val="Calibri"/>
        <family val="2"/>
        <scheme val="minor"/>
      </rPr>
      <t xml:space="preserve"> tab is the pivot table of land cover predictions</t>
    </r>
  </si>
  <si>
    <r>
      <rPr>
        <b/>
        <sz val="11"/>
        <color theme="1"/>
        <rFont val="Calibri"/>
        <family val="2"/>
        <scheme val="minor"/>
      </rPr>
      <t>% loss by 2100</t>
    </r>
    <r>
      <rPr>
        <sz val="11"/>
        <color theme="1"/>
        <rFont val="Calibri"/>
        <family val="2"/>
        <scheme val="minor"/>
      </rPr>
      <t xml:space="preserve"> is the pivot table that summarizes land cover predictions for all sea level rise scenarios</t>
    </r>
  </si>
  <si>
    <t xml:space="preserve">See below for help </t>
  </si>
  <si>
    <t>Total</t>
  </si>
  <si>
    <t>Do not edit and or modify the table below</t>
  </si>
  <si>
    <t>NOTE: To sort data in the table above use table on the left, e.g if you want to sort land cover at 2100 under 1 m SLR select column E rows 7 to 29 and sort</t>
  </si>
  <si>
    <t>NOTE: To sort data in the table above use table on the left, e.g if you want to sort land cover at 2100 select column G rows 6 to 28 and sort</t>
  </si>
  <si>
    <t>Westchester County</t>
  </si>
  <si>
    <t>Parameters: Use the dropdown menu to select sea level rise scenario of interest</t>
  </si>
  <si>
    <t>Site Desc.: Use the dropdown menu to select study area of interest.</t>
  </si>
  <si>
    <t>See below for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</si>
</sst>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%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8" fillId="33" borderId="0" xfId="0" applyFont="1" applyFill="1"/>
    <xf numFmtId="0" fontId="18" fillId="33" borderId="10" xfId="0" applyFont="1" applyFill="1" applyBorder="1"/>
    <xf numFmtId="164" fontId="18" fillId="33" borderId="10" xfId="0" applyNumberFormat="1" applyFont="1" applyFill="1" applyBorder="1"/>
    <xf numFmtId="0" fontId="0" fillId="0" borderId="0" xfId="0"/>
    <xf numFmtId="164" fontId="18" fillId="33" borderId="10" xfId="0" applyNumberFormat="1" applyFont="1" applyFill="1" applyBorder="1" applyAlignment="1">
      <alignment horizontal="left" vertical="center"/>
    </xf>
    <xf numFmtId="164" fontId="18" fillId="33" borderId="10" xfId="0" applyNumberFormat="1" applyFont="1" applyFill="1" applyBorder="1" applyAlignment="1">
      <alignment horizontal="left"/>
    </xf>
    <xf numFmtId="165" fontId="0" fillId="0" borderId="0" xfId="42" applyNumberFormat="1" applyFont="1"/>
    <xf numFmtId="0" fontId="19" fillId="33" borderId="10" xfId="0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/>
    </xf>
    <xf numFmtId="1" fontId="16" fillId="33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164" fontId="20" fillId="0" borderId="11" xfId="0" applyNumberFormat="1" applyFont="1" applyBorder="1"/>
    <xf numFmtId="0" fontId="19" fillId="33" borderId="10" xfId="0" applyFont="1" applyFill="1" applyBorder="1" applyAlignment="1">
      <alignment horizontal="left" vertical="center" wrapText="1"/>
    </xf>
    <xf numFmtId="166" fontId="0" fillId="0" borderId="0" xfId="0" applyNumberFormat="1"/>
    <xf numFmtId="166" fontId="0" fillId="0" borderId="0" xfId="43" applyNumberFormat="1" applyFont="1"/>
    <xf numFmtId="164" fontId="18" fillId="33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/>
    </xf>
    <xf numFmtId="3" fontId="16" fillId="33" borderId="10" xfId="0" applyNumberFormat="1" applyFont="1" applyFill="1" applyBorder="1"/>
    <xf numFmtId="3" fontId="16" fillId="33" borderId="10" xfId="0" applyNumberFormat="1" applyFont="1" applyFill="1" applyBorder="1" applyAlignment="1">
      <alignment horizontal="center"/>
    </xf>
    <xf numFmtId="3" fontId="0" fillId="0" borderId="11" xfId="0" applyNumberFormat="1" applyFont="1" applyBorder="1"/>
    <xf numFmtId="3" fontId="0" fillId="33" borderId="10" xfId="0" applyNumberFormat="1" applyFont="1" applyFill="1" applyBorder="1"/>
    <xf numFmtId="3" fontId="0" fillId="33" borderId="10" xfId="43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left" vertical="center"/>
    </xf>
    <xf numFmtId="3" fontId="16" fillId="33" borderId="10" xfId="43" applyNumberFormat="1" applyFont="1" applyFill="1" applyBorder="1" applyAlignment="1">
      <alignment horizontal="center" vertical="center"/>
    </xf>
    <xf numFmtId="3" fontId="21" fillId="0" borderId="11" xfId="0" applyNumberFormat="1" applyFont="1" applyBorder="1"/>
    <xf numFmtId="0" fontId="16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164" fontId="0" fillId="33" borderId="10" xfId="42" applyNumberFormat="1" applyFont="1" applyFill="1" applyBorder="1" applyAlignment="1">
      <alignment horizontal="center"/>
    </xf>
    <xf numFmtId="37" fontId="0" fillId="33" borderId="10" xfId="43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164" fontId="20" fillId="0" borderId="0" xfId="0" applyNumberFormat="1" applyFont="1" applyBorder="1"/>
    <xf numFmtId="1" fontId="16" fillId="33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164" fontId="0" fillId="0" borderId="0" xfId="0" applyNumberFormat="1"/>
    <xf numFmtId="166" fontId="0" fillId="0" borderId="0" xfId="43" applyNumberFormat="1" applyFont="1"/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6" fontId="0" fillId="0" borderId="0" xfId="0" applyNumberFormat="1"/>
    <xf numFmtId="0" fontId="0" fillId="0" borderId="0" xfId="0" pivotButton="1"/>
    <xf numFmtId="0" fontId="0" fillId="0" borderId="17" xfId="0" applyBorder="1"/>
    <xf numFmtId="164" fontId="0" fillId="0" borderId="17" xfId="0" applyNumberFormat="1" applyBorder="1"/>
    <xf numFmtId="164" fontId="20" fillId="0" borderId="10" xfId="0" applyNumberFormat="1" applyFont="1" applyBorder="1"/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/>
    </xf>
    <xf numFmtId="3" fontId="19" fillId="33" borderId="10" xfId="43" applyNumberFormat="1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34">
    <dxf>
      <numFmt numFmtId="164" formatCode="0.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4" formatCode="0.0"/>
    </dxf>
    <dxf>
      <font>
        <color rgb="FFB164FF"/>
      </font>
      <fill>
        <patternFill>
          <bgColor rgb="FFB164FF"/>
        </patternFill>
      </fill>
    </dxf>
    <dxf>
      <font>
        <color rgb="FF98032D"/>
      </font>
      <fill>
        <patternFill>
          <bgColor rgb="FF98032D"/>
        </patternFill>
      </fill>
    </dxf>
    <dxf>
      <font>
        <color rgb="FFD52B00"/>
      </font>
      <fill>
        <patternFill>
          <bgColor rgb="FFD62B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00008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A6A6"/>
      </font>
      <fill>
        <patternFill>
          <bgColor rgb="FF00A6A6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A8A8FF"/>
      </font>
      <fill>
        <patternFill>
          <bgColor rgb="FFA8A8FF"/>
        </patternFill>
      </fill>
    </dxf>
    <dxf>
      <font>
        <color rgb="FFFFFFB3"/>
      </font>
      <fill>
        <patternFill>
          <bgColor rgb="FFFFFFB3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3E00"/>
      </font>
      <fill>
        <patternFill>
          <bgColor rgb="FF003E00"/>
        </patternFill>
      </fill>
    </dxf>
    <dxf>
      <font>
        <color rgb="FF804000"/>
      </font>
      <fill>
        <patternFill>
          <bgColor rgb="FF804000"/>
        </patternFill>
      </fill>
    </dxf>
    <dxf>
      <font>
        <color rgb="FFFF80FF"/>
      </font>
      <fill>
        <patternFill>
          <bgColor rgb="FFFF80FF"/>
        </patternFill>
      </fill>
    </dxf>
    <dxf>
      <font>
        <color rgb="FF800080"/>
      </font>
      <fill>
        <patternFill>
          <bgColor rgb="FF800080"/>
        </patternFill>
      </fill>
    </dxf>
    <dxf>
      <font>
        <color rgb="FF005500"/>
      </font>
      <fill>
        <patternFill>
          <bgColor rgb="FF005500"/>
        </patternFill>
      </fill>
    </dxf>
    <dxf>
      <font>
        <color rgb="FFB35900"/>
      </font>
      <fill>
        <patternFill>
          <bgColor rgb="FFB35900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B164FF"/>
      </font>
      <fill>
        <patternFill>
          <bgColor rgb="FFB164FF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98032D"/>
      </font>
      <fill>
        <patternFill>
          <bgColor rgb="FF98032D"/>
        </patternFill>
      </fill>
    </dxf>
    <dxf>
      <font>
        <color rgb="FFD52B00"/>
      </font>
      <fill>
        <patternFill>
          <bgColor rgb="FFD62B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00008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A6A6"/>
      </font>
      <fill>
        <patternFill>
          <bgColor rgb="FF00A6A6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A8A8FF"/>
      </font>
      <fill>
        <patternFill>
          <bgColor rgb="FFA8A8FF"/>
        </patternFill>
      </fill>
    </dxf>
    <dxf>
      <font>
        <color rgb="FFFFFFB3"/>
      </font>
      <fill>
        <patternFill>
          <bgColor rgb="FFFFFFB3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3E00"/>
      </font>
      <fill>
        <patternFill>
          <bgColor rgb="FF003E00"/>
        </patternFill>
      </fill>
    </dxf>
    <dxf>
      <font>
        <color rgb="FF804000"/>
      </font>
      <fill>
        <patternFill>
          <bgColor rgb="FF804000"/>
        </patternFill>
      </fill>
    </dxf>
    <dxf>
      <font>
        <color rgb="FFFF80FF"/>
      </font>
      <fill>
        <patternFill>
          <bgColor rgb="FFFF80FF"/>
        </patternFill>
      </fill>
    </dxf>
    <dxf>
      <font>
        <color rgb="FF800080"/>
      </font>
      <fill>
        <patternFill>
          <bgColor rgb="FF800080"/>
        </patternFill>
      </fill>
    </dxf>
    <dxf>
      <font>
        <color rgb="FF005500"/>
      </font>
      <fill>
        <patternFill>
          <bgColor rgb="FF005500"/>
        </patternFill>
      </fill>
    </dxf>
    <dxf>
      <font>
        <color rgb="FFB35900"/>
      </font>
      <fill>
        <patternFill>
          <bgColor rgb="FFB35900"/>
        </patternFill>
      </fill>
    </dxf>
    <dxf>
      <font>
        <color rgb="FF98032D"/>
      </font>
      <fill>
        <patternFill>
          <bgColor rgb="FF98032D"/>
        </patternFill>
      </fill>
    </dxf>
    <dxf>
      <font>
        <color rgb="FFD52B00"/>
      </font>
      <fill>
        <patternFill>
          <bgColor rgb="FFD62B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80"/>
      </font>
      <fill>
        <patternFill>
          <bgColor rgb="FF00008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A6A6"/>
      </font>
      <fill>
        <patternFill>
          <bgColor rgb="FF00A6A6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A8A8FF"/>
      </font>
      <fill>
        <patternFill>
          <bgColor rgb="FFA8A8FF"/>
        </patternFill>
      </fill>
    </dxf>
    <dxf>
      <font>
        <color rgb="FFFFFFB3"/>
      </font>
      <fill>
        <patternFill>
          <bgColor rgb="FFFFFFB3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3E00"/>
      </font>
      <fill>
        <patternFill>
          <bgColor rgb="FF003E00"/>
        </patternFill>
      </fill>
    </dxf>
    <dxf>
      <font>
        <color rgb="FF804000"/>
      </font>
      <fill>
        <patternFill>
          <bgColor rgb="FF804000"/>
        </patternFill>
      </fill>
    </dxf>
    <dxf>
      <font>
        <color rgb="FFFF80FF"/>
      </font>
      <fill>
        <patternFill>
          <bgColor rgb="FFFF80FF"/>
        </patternFill>
      </fill>
    </dxf>
    <dxf>
      <font>
        <color rgb="FF800080"/>
      </font>
      <fill>
        <patternFill>
          <bgColor rgb="FF800080"/>
        </patternFill>
      </fill>
    </dxf>
    <dxf>
      <font>
        <color rgb="FF005500"/>
      </font>
      <fill>
        <patternFill>
          <bgColor rgb="FF005500"/>
        </patternFill>
      </fill>
    </dxf>
    <dxf>
      <font>
        <color rgb="FFB35900"/>
      </font>
      <fill>
        <patternFill>
          <bgColor rgb="FFB35900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98032D"/>
      </font>
      <fill>
        <patternFill>
          <bgColor rgb="FF98032D"/>
        </patternFill>
      </fill>
    </dxf>
    <dxf>
      <font>
        <color rgb="FFD52B00"/>
      </font>
      <fill>
        <patternFill>
          <bgColor rgb="FFD62B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80"/>
      </font>
      <fill>
        <patternFill>
          <bgColor rgb="FF00008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A6A6"/>
      </font>
      <fill>
        <patternFill>
          <bgColor rgb="FF00A6A6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A8A8FF"/>
      </font>
      <fill>
        <patternFill>
          <bgColor rgb="FFA8A8FF"/>
        </patternFill>
      </fill>
    </dxf>
    <dxf>
      <font>
        <color rgb="FFFFFFB3"/>
      </font>
      <fill>
        <patternFill>
          <bgColor rgb="FFFFFFB3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3E00"/>
      </font>
      <fill>
        <patternFill>
          <bgColor rgb="FF003E00"/>
        </patternFill>
      </fill>
    </dxf>
    <dxf>
      <font>
        <color rgb="FF804000"/>
      </font>
      <fill>
        <patternFill>
          <bgColor rgb="FF804000"/>
        </patternFill>
      </fill>
    </dxf>
    <dxf>
      <font>
        <color rgb="FFFF80FF"/>
      </font>
      <fill>
        <patternFill>
          <bgColor rgb="FFFF80FF"/>
        </patternFill>
      </fill>
    </dxf>
    <dxf>
      <font>
        <color rgb="FF800080"/>
      </font>
      <fill>
        <patternFill>
          <bgColor rgb="FF800080"/>
        </patternFill>
      </fill>
    </dxf>
    <dxf>
      <font>
        <color rgb="FF005500"/>
      </font>
      <fill>
        <patternFill>
          <bgColor rgb="FF005500"/>
        </patternFill>
      </fill>
    </dxf>
    <dxf>
      <font>
        <color rgb="FFB35900"/>
      </font>
      <fill>
        <patternFill>
          <bgColor rgb="FFB35900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FBA98"/>
      </font>
      <fill>
        <patternFill>
          <bgColor rgb="FF8FBA98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98032D"/>
      </font>
      <fill>
        <patternFill>
          <bgColor rgb="FF98032D"/>
        </patternFill>
      </fill>
    </dxf>
    <dxf>
      <font>
        <color rgb="FFD52B00"/>
      </font>
      <fill>
        <patternFill>
          <bgColor rgb="FFD62B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A4FFA4"/>
      </font>
      <fill>
        <patternFill>
          <bgColor rgb="FFA4FFA4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80"/>
      </font>
      <fill>
        <patternFill>
          <bgColor rgb="FF000080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A6A6"/>
      </font>
      <fill>
        <patternFill>
          <bgColor rgb="FF00A6A6"/>
        </patternFill>
      </fill>
    </dxf>
    <dxf>
      <font>
        <color rgb="FFFF8040"/>
      </font>
      <fill>
        <patternFill>
          <bgColor rgb="FFFF8040"/>
        </patternFill>
      </fill>
    </dxf>
    <dxf>
      <font>
        <color rgb="FF808000"/>
      </font>
      <fill>
        <patternFill>
          <bgColor rgb="FF808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A8A8FF"/>
      </font>
      <fill>
        <patternFill>
          <bgColor rgb="FFA8A8FF"/>
        </patternFill>
      </fill>
    </dxf>
    <dxf>
      <font>
        <color rgb="FFFFFFB3"/>
      </font>
      <fill>
        <patternFill>
          <bgColor rgb="FFFFFFB3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3E00"/>
      </font>
      <fill>
        <patternFill>
          <bgColor rgb="FF003E00"/>
        </patternFill>
      </fill>
    </dxf>
    <dxf>
      <font>
        <color rgb="FF804000"/>
      </font>
      <fill>
        <patternFill>
          <bgColor rgb="FF804000"/>
        </patternFill>
      </fill>
    </dxf>
    <dxf>
      <font>
        <color rgb="FFFF80FF"/>
      </font>
      <fill>
        <patternFill>
          <bgColor rgb="FFFF80FF"/>
        </patternFill>
      </fill>
    </dxf>
    <dxf>
      <font>
        <color rgb="FF800080"/>
      </font>
      <fill>
        <patternFill>
          <bgColor rgb="FF800080"/>
        </patternFill>
      </fill>
    </dxf>
    <dxf>
      <font>
        <color rgb="FF005500"/>
      </font>
      <fill>
        <patternFill>
          <bgColor rgb="FF005500"/>
        </patternFill>
      </fill>
    </dxf>
    <dxf>
      <font>
        <color rgb="FFB35900"/>
      </font>
      <fill>
        <patternFill>
          <bgColor rgb="FFB35900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9" defaultPivotStyle="PivotStyleLight16"/>
  <colors>
    <mruColors>
      <color rgb="FF000080"/>
      <color rgb="FF808000"/>
      <color rgb="FFFFFFFF"/>
      <color rgb="FFB164FF"/>
      <color rgb="FF0000FF"/>
      <color rgb="FFA4FFA4"/>
      <color rgb="FF00FF00"/>
      <color rgb="FF8FBA98"/>
      <color rgb="FFFF8040"/>
      <color rgb="FFA8A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Propato" refreshedDate="42003.492087500003" createdVersion="4" refreshedVersion="4" minRefreshableVersion="3" recordCount="159">
  <cacheSource type="worksheet">
    <worksheetSource ref="A1:AL160" sheet="Final (acres)"/>
  </cacheSource>
  <cacheFields count="38">
    <cacheField name="Date" numFmtId="0">
      <sharedItems containsSemiMixedTypes="0" containsString="0" containsNumber="1" containsInteger="1" minValue="0" maxValue="2100" count="8">
        <n v="2003"/>
        <n v="2025"/>
        <n v="2040"/>
        <n v="2055"/>
        <n v="2070"/>
        <n v="2085"/>
        <n v="2100"/>
        <n v="0"/>
      </sharedItems>
    </cacheField>
    <cacheField name="Site Desc." numFmtId="0">
      <sharedItems containsMixedTypes="1" containsNumber="1" containsInteger="1" minValue="0" maxValue="0"/>
    </cacheField>
    <cacheField name="Study Area" numFmtId="0">
      <sharedItems/>
    </cacheField>
    <cacheField name="Watershed" numFmtId="0">
      <sharedItems containsMixedTypes="1" containsNumber="1" containsInteger="1" minValue="0" maxValue="0"/>
    </cacheField>
    <cacheField name="County" numFmtId="0">
      <sharedItems containsMixedTypes="1" containsNumber="1" containsInteger="1" minValue="0" maxValue="0" count="2">
        <n v="0"/>
        <s v="Westchester"/>
      </sharedItems>
    </cacheField>
    <cacheField name="Scenario" numFmtId="0">
      <sharedItems/>
    </cacheField>
    <cacheField name="Parameters" numFmtId="0">
      <sharedItems count="4">
        <s v="NYS GCM Max"/>
        <s v="NYS 1M by 2100"/>
        <s v="NYS RIM Min"/>
        <s v="NYS RIM Max"/>
      </sharedItems>
    </cacheField>
    <cacheField name="Protection" numFmtId="0">
      <sharedItems/>
    </cacheField>
    <cacheField name="SLR (eustatic)" numFmtId="0">
      <sharedItems containsSemiMixedTypes="0" containsString="0" containsNumber="1" minValue="20.293900000000001" maxValue="3016.2624999999998"/>
    </cacheField>
    <cacheField name="Developed Dry Land" numFmtId="0">
      <sharedItems containsSemiMixedTypes="0" containsString="0" containsNumber="1" minValue="26.913375726000002" maxValue="8685.7258376099999"/>
    </cacheField>
    <cacheField name="Undeveloped Dry Land" numFmtId="0">
      <sharedItems containsSemiMixedTypes="0" containsString="0" containsNumber="1" minValue="50.147119831600001" maxValue="7453.3173530499998"/>
    </cacheField>
    <cacheField name="Swamp" numFmtId="0">
      <sharedItems containsSemiMixedTypes="0" containsString="0" containsNumber="1" minValue="0" maxValue="71.88884757000001"/>
    </cacheField>
    <cacheField name="Cypress Swamp" numFmtId="0">
      <sharedItems containsSemiMixedTypes="0" containsString="0" containsNumber="1" containsInteger="1" minValue="0" maxValue="0"/>
    </cacheField>
    <cacheField name="Inland-Fresh Marsh" numFmtId="0">
      <sharedItems containsSemiMixedTypes="0" containsString="0" containsNumber="1" minValue="0" maxValue="31.48727817"/>
    </cacheField>
    <cacheField name="Tidal-Fresh Marsh" numFmtId="0">
      <sharedItems containsSemiMixedTypes="0" containsString="0" containsNumber="1" minValue="0" maxValue="0.97606238000000001"/>
    </cacheField>
    <cacheField name="Trans. Salt Marsh" numFmtId="0">
      <sharedItems containsSemiMixedTypes="0" containsString="0" containsNumber="1" minValue="0" maxValue="209.9468171632"/>
    </cacheField>
    <cacheField name="Regularly-Flooded Marsh" numFmtId="0">
      <sharedItems containsSemiMixedTypes="0" containsString="0" containsNumber="1" minValue="0" maxValue="520.89533388680002"/>
    </cacheField>
    <cacheField name="Mangrove" numFmtId="0">
      <sharedItems containsSemiMixedTypes="0" containsString="0" containsNumber="1" containsInteger="1" minValue="0" maxValue="0"/>
    </cacheField>
    <cacheField name="Estuarine Beach" numFmtId="0">
      <sharedItems containsSemiMixedTypes="0" containsString="0" containsNumber="1" minValue="0" maxValue="76.058734319999999"/>
    </cacheField>
    <cacheField name="Tidal Flat" numFmtId="0">
      <sharedItems containsSemiMixedTypes="0" containsString="0" containsNumber="1" minValue="0" maxValue="52.342642425600005"/>
    </cacheField>
    <cacheField name="Ocean Beach" numFmtId="0">
      <sharedItems containsSemiMixedTypes="0" containsString="0" containsNumber="1" containsInteger="1" minValue="0" maxValue="0"/>
    </cacheField>
    <cacheField name="Ocean Flat" numFmtId="0">
      <sharedItems containsSemiMixedTypes="0" containsString="0" containsNumber="1" containsInteger="1" minValue="0" maxValue="0"/>
    </cacheField>
    <cacheField name="Rocky Intertidal" numFmtId="0">
      <sharedItems containsSemiMixedTypes="0" containsString="0" containsNumber="1" minValue="0" maxValue="58.92204418"/>
    </cacheField>
    <cacheField name="Inland Open Water" numFmtId="0">
      <sharedItems containsSemiMixedTypes="0" containsString="0" containsNumber="1" minValue="4.3984583200000003E-2" maxValue="172.5154426512"/>
    </cacheField>
    <cacheField name="Riverine Tidal" numFmtId="0">
      <sharedItems containsSemiMixedTypes="0" containsString="0" containsNumber="1" minValue="0" maxValue="1.01930565"/>
    </cacheField>
    <cacheField name="Estuarine Open Water" numFmtId="0">
      <sharedItems containsSemiMixedTypes="0" containsString="0" containsNumber="1" minValue="67.37919226999999" maxValue="15829.095446756399"/>
    </cacheField>
    <cacheField name="Tidal Creek" numFmtId="0">
      <sharedItems containsSemiMixedTypes="0" containsString="0" containsNumber="1" containsInteger="1" minValue="0" maxValue="0"/>
    </cacheField>
    <cacheField name="Open Ocean" numFmtId="0">
      <sharedItems containsSemiMixedTypes="0" containsString="0" containsNumber="1" containsInteger="1" minValue="0" maxValue="0"/>
    </cacheField>
    <cacheField name="Irreg.-Flooded Marsh" numFmtId="0">
      <sharedItems containsSemiMixedTypes="0" containsString="0" containsNumber="1" minValue="0.1499923708" maxValue="68.522050120000003"/>
    </cacheField>
    <cacheField name="Not Used" numFmtId="0">
      <sharedItems containsSemiMixedTypes="0" containsString="0" containsNumber="1" containsInteger="1" minValue="0" maxValue="0"/>
    </cacheField>
    <cacheField name="Inland Shore" numFmtId="0">
      <sharedItems containsSemiMixedTypes="0" containsString="0" containsNumber="1" containsInteger="1" minValue="0" maxValue="0"/>
    </cacheField>
    <cacheField name="Tidal Swamp" numFmtId="0">
      <sharedItems containsSemiMixedTypes="0" containsString="0" containsNumber="1" minValue="0" maxValue="3.4532839900000001"/>
    </cacheField>
    <cacheField name="Blank" numFmtId="0">
      <sharedItems containsSemiMixedTypes="0" containsString="0" containsNumber="1" minValue="0" maxValue="12238.44463817"/>
    </cacheField>
    <cacheField name="Flooded Developed Dry Land" numFmtId="0">
      <sharedItems containsSemiMixedTypes="0" containsString="0" containsNumber="1" minValue="0" maxValue="487.75393886320001"/>
    </cacheField>
    <cacheField name="nodata" numFmtId="0">
      <sharedItems containsNonDate="0" containsString="0" containsBlank="1"/>
    </cacheField>
    <cacheField name="tot incl blank" numFmtId="166">
      <sharedItems containsSemiMixedTypes="0" containsString="0" containsNumber="1" minValue="250.47095034559999" maxValue="44658.851045774405"/>
    </cacheField>
    <cacheField name="tot acres" numFmtId="166">
      <sharedItems containsSemiMixedTypes="0" containsString="0" containsNumber="1" minValue="250.47095034559999" maxValue="32420.406407604405"/>
    </cacheField>
    <cacheField name="QA WS Coun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o Propato" refreshedDate="42003.49208773148" createdVersion="4" refreshedVersion="4" minRefreshableVersion="3" recordCount="285">
  <cacheSource type="worksheet">
    <worksheetSource ref="A1:AK1048576" sheet="Final (acres)"/>
  </cacheSource>
  <cacheFields count="37">
    <cacheField name="Date" numFmtId="0">
      <sharedItems containsString="0" containsBlank="1" containsNumber="1" containsInteger="1" minValue="0" maxValue="2100" count="11">
        <n v="2003"/>
        <n v="2025"/>
        <n v="2040"/>
        <n v="2055"/>
        <n v="2070"/>
        <n v="2085"/>
        <n v="2100"/>
        <n v="0"/>
        <m/>
        <n v="2008" u="1"/>
        <n v="2010" u="1"/>
      </sharedItems>
    </cacheField>
    <cacheField name="Site Desc." numFmtId="0">
      <sharedItems containsBlank="1" containsMixedTypes="1" containsNumber="1" containsInteger="1" minValue="0" maxValue="0"/>
    </cacheField>
    <cacheField name="Study Area" numFmtId="0">
      <sharedItems containsBlank="1" containsMixedTypes="1" containsNumber="1" containsInteger="1" minValue="0" maxValue="0"/>
    </cacheField>
    <cacheField name="Watershed" numFmtId="0">
      <sharedItems containsBlank="1" containsMixedTypes="1" containsNumber="1" containsInteger="1" minValue="0" maxValue="0" count="3">
        <n v="0"/>
        <s v="Westchester"/>
        <m/>
      </sharedItems>
    </cacheField>
    <cacheField name="County" numFmtId="0">
      <sharedItems containsBlank="1" containsMixedTypes="1" containsNumber="1" containsInteger="1" minValue="0" maxValue="0"/>
    </cacheField>
    <cacheField name="Scenario" numFmtId="0">
      <sharedItems containsBlank="1" containsMixedTypes="1" containsNumber="1" containsInteger="1" minValue="0" maxValue="0"/>
    </cacheField>
    <cacheField name="Parameters" numFmtId="0">
      <sharedItems containsBlank="1" containsMixedTypes="1" containsNumber="1" containsInteger="1" minValue="0" maxValue="0" count="6">
        <s v="NYS GCM Max"/>
        <s v="NYS 1M by 2100"/>
        <s v="NYS RIM Min"/>
        <s v="NYS RIM Max"/>
        <n v="0"/>
        <m/>
      </sharedItems>
    </cacheField>
    <cacheField name="Protection" numFmtId="0">
      <sharedItems containsBlank="1" containsMixedTypes="1" containsNumber="1" containsInteger="1" minValue="0" maxValue="0"/>
    </cacheField>
    <cacheField name="SLR (eustatic)" numFmtId="0">
      <sharedItems containsString="0" containsBlank="1" containsNumber="1" minValue="0" maxValue="3016.2624999999998"/>
    </cacheField>
    <cacheField name="Developed Dry Land" numFmtId="0">
      <sharedItems containsString="0" containsBlank="1" containsNumber="1" minValue="0" maxValue="8685.7258376099999"/>
    </cacheField>
    <cacheField name="Undeveloped Dry Land" numFmtId="0">
      <sharedItems containsString="0" containsBlank="1" containsNumber="1" minValue="0" maxValue="7453.3173530499998"/>
    </cacheField>
    <cacheField name="Swamp" numFmtId="0">
      <sharedItems containsString="0" containsBlank="1" containsNumber="1" minValue="0" maxValue="71.88884757000001"/>
    </cacheField>
    <cacheField name="Cypress Swamp" numFmtId="0">
      <sharedItems containsString="0" containsBlank="1" containsNumber="1" containsInteger="1" minValue="0" maxValue="0"/>
    </cacheField>
    <cacheField name="Inland-Fresh Marsh" numFmtId="0">
      <sharedItems containsString="0" containsBlank="1" containsNumber="1" minValue="0" maxValue="31.48727817"/>
    </cacheField>
    <cacheField name="Tidal-Fresh Marsh" numFmtId="0">
      <sharedItems containsString="0" containsBlank="1" containsNumber="1" minValue="0" maxValue="0.97606238000000001"/>
    </cacheField>
    <cacheField name="Trans. Salt Marsh" numFmtId="0">
      <sharedItems containsString="0" containsBlank="1" containsNumber="1" minValue="0" maxValue="209.9468171632"/>
    </cacheField>
    <cacheField name="Regularly-Flooded Marsh" numFmtId="0">
      <sharedItems containsString="0" containsBlank="1" containsNumber="1" minValue="0" maxValue="520.89533388680002"/>
    </cacheField>
    <cacheField name="Mangrove" numFmtId="0">
      <sharedItems containsString="0" containsBlank="1" containsNumber="1" containsInteger="1" minValue="0" maxValue="0"/>
    </cacheField>
    <cacheField name="Estuarine Beach" numFmtId="0">
      <sharedItems containsString="0" containsBlank="1" containsNumber="1" minValue="0" maxValue="76.058734319999999"/>
    </cacheField>
    <cacheField name="Tidal Flat" numFmtId="0">
      <sharedItems containsString="0" containsBlank="1" containsNumber="1" minValue="0" maxValue="52.342642425600005"/>
    </cacheField>
    <cacheField name="Ocean Beach" numFmtId="0">
      <sharedItems containsString="0" containsBlank="1" containsNumber="1" containsInteger="1" minValue="0" maxValue="0"/>
    </cacheField>
    <cacheField name="Ocean Flat" numFmtId="0">
      <sharedItems containsString="0" containsBlank="1" containsNumber="1" containsInteger="1" minValue="0" maxValue="0"/>
    </cacheField>
    <cacheField name="Rocky Intertidal" numFmtId="0">
      <sharedItems containsString="0" containsBlank="1" containsNumber="1" minValue="0" maxValue="58.92204418"/>
    </cacheField>
    <cacheField name="Inland Open Water" numFmtId="0">
      <sharedItems containsString="0" containsBlank="1" containsNumber="1" minValue="0" maxValue="172.5154426512"/>
    </cacheField>
    <cacheField name="Riverine Tidal" numFmtId="0">
      <sharedItems containsString="0" containsBlank="1" containsNumber="1" minValue="0" maxValue="1.01930565"/>
    </cacheField>
    <cacheField name="Estuarine Open Water" numFmtId="0">
      <sharedItems containsString="0" containsBlank="1" containsNumber="1" minValue="0" maxValue="15829.095446756399"/>
    </cacheField>
    <cacheField name="Tidal Creek" numFmtId="0">
      <sharedItems containsString="0" containsBlank="1" containsNumber="1" containsInteger="1" minValue="0" maxValue="0"/>
    </cacheField>
    <cacheField name="Open Ocean" numFmtId="0">
      <sharedItems containsString="0" containsBlank="1" containsNumber="1" containsInteger="1" minValue="0" maxValue="0"/>
    </cacheField>
    <cacheField name="Irreg.-Flooded Marsh" numFmtId="0">
      <sharedItems containsString="0" containsBlank="1" containsNumber="1" minValue="0" maxValue="68.522050120000003"/>
    </cacheField>
    <cacheField name="Not Used" numFmtId="0">
      <sharedItems containsString="0" containsBlank="1" containsNumber="1" containsInteger="1" minValue="0" maxValue="0"/>
    </cacheField>
    <cacheField name="Inland Shore" numFmtId="0">
      <sharedItems containsString="0" containsBlank="1" containsNumber="1" containsInteger="1" minValue="0" maxValue="0"/>
    </cacheField>
    <cacheField name="Tidal Swamp" numFmtId="0">
      <sharedItems containsString="0" containsBlank="1" containsNumber="1" minValue="0" maxValue="3.4532839900000001"/>
    </cacheField>
    <cacheField name="Blank" numFmtId="0">
      <sharedItems containsString="0" containsBlank="1" containsNumber="1" minValue="0" maxValue="12238.44463817"/>
    </cacheField>
    <cacheField name="Flooded Developed Dry Land" numFmtId="0">
      <sharedItems containsString="0" containsBlank="1" containsNumber="1" minValue="0" maxValue="487.75393886320001"/>
    </cacheField>
    <cacheField name="nodata" numFmtId="0">
      <sharedItems containsNonDate="0" containsString="0" containsBlank="1"/>
    </cacheField>
    <cacheField name="tot incl blank" numFmtId="166">
      <sharedItems containsString="0" containsBlank="1" containsNumber="1" minValue="250.47095034559999" maxValue="44658.851045774405"/>
    </cacheField>
    <cacheField name="tot acres" numFmtId="166">
      <sharedItems containsString="0" containsBlank="1" containsNumber="1" minValue="250.47095034559999" maxValue="32420.406407604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co Propato" refreshedDate="42003.492087847226" createdVersion="4" refreshedVersion="4" minRefreshableVersion="3" recordCount="285">
  <cacheSource type="worksheet">
    <worksheetSource ref="A1:AH1048576" sheet="Final (acres)"/>
  </cacheSource>
  <cacheFields count="34">
    <cacheField name="Date" numFmtId="0">
      <sharedItems containsString="0" containsBlank="1" containsNumber="1" containsInteger="1" minValue="0" maxValue="2100" count="12">
        <n v="2003"/>
        <n v="2025"/>
        <n v="2040"/>
        <n v="2055"/>
        <n v="2070"/>
        <n v="2085"/>
        <n v="2100"/>
        <n v="0"/>
        <m/>
        <n v="2008" u="1"/>
        <n v="2004" u="1"/>
        <n v="2010" u="1"/>
      </sharedItems>
    </cacheField>
    <cacheField name="Site Desc." numFmtId="0">
      <sharedItems containsBlank="1" containsMixedTypes="1" containsNumber="1" containsInteger="1" minValue="0" maxValue="0" count="6">
        <n v="0"/>
        <s v="OutputSite 1"/>
        <s v="OutputSite 2"/>
        <s v="OutputSite 3"/>
        <s v="Westchester County"/>
        <m/>
      </sharedItems>
    </cacheField>
    <cacheField name="Study Area" numFmtId="0">
      <sharedItems containsBlank="1" containsMixedTypes="1" containsNumber="1" containsInteger="1" minValue="0" maxValue="0"/>
    </cacheField>
    <cacheField name="Watershed" numFmtId="0">
      <sharedItems containsBlank="1" containsMixedTypes="1" containsNumber="1" containsInteger="1" minValue="0" maxValue="0"/>
    </cacheField>
    <cacheField name="County" numFmtId="0">
      <sharedItems containsBlank="1" containsMixedTypes="1" containsNumber="1" containsInteger="1" minValue="0" maxValue="0" count="3">
        <n v="0"/>
        <s v="Westchester"/>
        <m/>
      </sharedItems>
    </cacheField>
    <cacheField name="Scenario" numFmtId="0">
      <sharedItems containsBlank="1" containsMixedTypes="1" containsNumber="1" containsInteger="1" minValue="0" maxValue="0"/>
    </cacheField>
    <cacheField name="Parameters" numFmtId="0">
      <sharedItems containsBlank="1" containsMixedTypes="1" containsNumber="1" minValue="0" maxValue="17509.362499999999" count="318">
        <s v="NYS GCM Max"/>
        <s v="NYS 1M by 2100"/>
        <s v="NYS RIM Min"/>
        <s v="NYS RIM Max"/>
        <n v="0"/>
        <m/>
        <n v="9.3899999999999997E-2" u="1"/>
        <n v="0.76160000000000005" u="1"/>
        <n v="3138.0956999999999" u="1"/>
        <n v="4004.0675999999999" u="1"/>
        <n v="4363.1301000000003" u="1"/>
        <n v="16821.884600000001" u="1"/>
        <n v="0.2717" u="1"/>
        <n v="248.8075" u="1"/>
        <n v="3137.335" u="1"/>
        <n v="3868.7572" u="1"/>
        <n v="240.0215" u="1"/>
        <n v="240.345" u="1"/>
        <n v="3011.8074999999999" u="1"/>
        <n v="4016.9724999999999" u="1"/>
        <n v="4174.1202000000003" u="1"/>
        <n v="17173.6662" u="1"/>
        <n v="722.01" u="1"/>
        <n v="732.86500000000001" u="1"/>
        <n v="2875.4524999999999" u="1"/>
        <n v="3124.0374999999999" u="1"/>
        <n v="3787.9847" u="1"/>
        <n v="0.21249999999999999" u="1"/>
        <n v="238.2937" u="1"/>
        <n v="689.85249999999996" u="1"/>
        <n v="709.58249999999998" u="1"/>
        <n v="3106.3078" u="1"/>
        <n v="4176.9303" u="1"/>
        <n v="4247.0106999999998" u="1"/>
        <n v="3202.8874999999998" u="1"/>
        <n v="3929.7302" u="1"/>
        <n v="16559.914700000001" u="1"/>
        <n v="17223.278600000001" u="1"/>
        <n v="217.91" u="1"/>
        <n v="238.2056" u="1"/>
        <n v="4178.4674999999997" u="1"/>
        <n v="1.2829999999999999" u="1"/>
        <n v="3002.5974999999999" u="1"/>
        <n v="3154.5387000000001" u="1"/>
        <n v="0.71779999999999999" u="1"/>
        <n v="665.88499999999999" u="1"/>
        <n v="4156.9758000000002" u="1"/>
        <n v="233.5744" u="1"/>
        <n v="674.21249999999998" u="1"/>
        <n v="3170.6358" u="1"/>
        <n v="3991.2723999999998" u="1"/>
        <n v="4139.5726000000004" u="1"/>
        <n v="0.17169999999999999" u="1"/>
        <n v="0.185" u="1"/>
        <n v="1.0004999999999999" u="1"/>
        <n v="707.66250000000002" u="1"/>
        <n v="2448.415" u="1"/>
        <n v="16896.457699999999" u="1"/>
        <n v="0.67030000000000001" u="1"/>
        <n v="234.81659999999999" u="1"/>
        <n v="692.6825" u="1"/>
        <n v="700.50750000000005" u="1"/>
        <n v="2502.915" u="1"/>
        <n v="4122.9188000000004" u="1"/>
        <n v="4480.7353999999996" u="1"/>
        <n v="0.19750000000000001" u="1"/>
        <n v="243.36179999999999" u="1"/>
        <n v="718.57" u="1"/>
        <n v="3113.1687000000002" u="1"/>
        <n v="3956.1622000000002" u="1"/>
        <n v="0.54" u="1"/>
        <n v="708.02750000000003" u="1"/>
        <n v="2475.73" u="1"/>
        <n v="3030.8715000000002" u="1"/>
        <n v="3087.64" u="1"/>
        <n v="3136.9175" u="1"/>
        <n v="223.27760000000001" u="1"/>
        <n v="2555.9" u="1"/>
        <n v="4115.9930000000004" u="1"/>
        <n v="17017.892" u="1"/>
        <n v="227.06540000000001" u="1"/>
        <n v="664.68499999999995" u="1"/>
        <n v="3952.8779" u="1"/>
        <n v="4184.2259999999997" u="1"/>
        <n v="17027.206600000001" u="1"/>
        <n v="4445.7690000000002" u="1"/>
        <n v="4449.5092999999997" u="1"/>
        <n v="0.16569999999999999" u="1"/>
        <n v="0.6734" u="1"/>
        <n v="2423.5749999999998" u="1"/>
        <n v="2474.6774999999998" u="1"/>
        <n v="2514.3200000000002" u="1"/>
        <n v="3123.7874999999999" u="1"/>
        <n v="4444.4164000000001" u="1"/>
        <n v="707.82749999999999" u="1"/>
        <n v="3829.2433999999998" u="1"/>
        <n v="17176.694800000001" u="1"/>
        <n v="0.43840000000000001" u="1"/>
        <n v="546.1925" u="1"/>
        <n v="3908.3694" u="1"/>
        <n v="3977.5542" u="1"/>
        <n v="3981.5803000000001" u="1"/>
        <n v="4174.0702000000001" u="1"/>
        <n v="4312.1391000000003" u="1"/>
        <n v="0.57379999999999998" u="1"/>
        <n v="664.07749999999999" u="1"/>
        <n v="714.01" u="1"/>
        <n v="4084.9974999999999" u="1"/>
        <n v="0.21" u="1"/>
        <n v="636.04499999999996" u="1"/>
        <n v="740.1825" u="1"/>
        <n v="4050.6003000000001" u="1"/>
        <n v="4088.7069000000001" u="1"/>
        <n v="4194.6995999999999" u="1"/>
        <n v="220.6925" u="1"/>
        <n v="220.71" u="1"/>
        <n v="732.86249999999995" u="1"/>
        <n v="2511.3575000000001" u="1"/>
        <n v="714.25250000000005" u="1"/>
        <n v="3053.8975" u="1"/>
        <n v="4384.8762999999999" u="1"/>
        <n v="4390.9596000000001" u="1"/>
        <n v="4518.1908999999996" u="1"/>
        <n v="693.64499999999998" u="1"/>
        <n v="3072.7235000000001" u="1"/>
        <n v="4501.3004000000001" u="1"/>
        <n v="4518.4435000000003" u="1"/>
        <n v="8.2799999999999999E-2" u="1"/>
        <n v="1.3307" u="1"/>
        <n v="240.01939999999999" u="1"/>
        <n v="619.28499999999997" u="1"/>
        <n v="669.38250000000005" u="1"/>
        <n v="3110.9348" u="1"/>
        <n v="3152.5925999999999" u="1"/>
        <n v="4246.33" u="1"/>
        <n v="0.16750000000000001" u="1"/>
        <n v="230.59" u="1"/>
        <n v="610.91250000000002" u="1"/>
        <n v="3870.9443000000001" u="1"/>
        <n v="215.29750000000001" u="1"/>
        <n v="237.77979999999999" u="1"/>
        <n v="720.73" u="1"/>
        <n v="2497.625" u="1"/>
        <n v="3914.7809000000002" u="1"/>
        <n v="0.38600000000000001" u="1"/>
        <n v="0.42899999999999999" u="1"/>
        <n v="0.20749999999999999" u="1"/>
        <n v="188.01249999999999" u="1"/>
        <n v="621.96749999999997" u="1"/>
        <n v="734.88499999999999" u="1"/>
        <n v="3101.6882000000001" u="1"/>
        <n v="3948.5698000000002" u="1"/>
        <n v="2514.3649999999998" u="1"/>
        <n v="2759.0875000000001" u="1"/>
        <n v="3087.4625000000001" u="1"/>
        <n v="3826.4672" u="1"/>
        <n v="3874.0551999999998" u="1"/>
        <n v="0.18770000000000001" u="1"/>
        <n v="0.3972" u="1"/>
        <n v="0.64829999999999999" u="1"/>
        <n v="197.58" u="1"/>
        <n v="3075.2941000000001" u="1"/>
        <n v="0.40029999999999999" u="1"/>
        <n v="0.96619999999999995" u="1"/>
        <n v="215.51" u="1"/>
        <n v="722.29250000000002" u="1"/>
        <n v="4321.5122000000001" u="1"/>
        <n v="16574.297600000002" u="1"/>
        <n v="16840.4431" u="1"/>
        <n v="1.2941" u="1"/>
        <n v="236.4674" u="1"/>
        <n v="2501.6" u="1"/>
        <n v="3992.1676000000002" u="1"/>
        <n v="1.3087" u="1"/>
        <n v="211.7" u="1"/>
        <n v="241.22280000000001" u="1"/>
        <n v="2503.4250000000002" u="1"/>
        <n v="3120.1687999999999" u="1"/>
        <n v="17115.562399999999" u="1"/>
        <n v="238.47900000000001" u="1"/>
        <n v="722.75250000000005" u="1"/>
        <n v="3901.902" u="1"/>
        <n v="4155.9758000000002" u="1"/>
        <n v="16056.429700000001" u="1"/>
        <n v="16293.058999999999" u="1"/>
        <n v="0.77280000000000004" u="1"/>
        <n v="234.15360000000001" u="1"/>
        <n v="4194.5920999999998" u="1"/>
        <n v="694.13" u="1"/>
        <n v="17133.971699999998" u="1"/>
        <n v="17263.412899999999" u="1"/>
        <n v="236.0771" u="1"/>
        <n v="769.33249999999998" u="1"/>
        <n v="575.16" u="1"/>
        <n v="655.46" u="1"/>
        <n v="3034.4447" u="1"/>
        <n v="3139.3885" u="1"/>
        <n v="3917.7026999999998" u="1"/>
        <n v="3953.9254999999998" u="1"/>
        <n v="4053.2179000000001" u="1"/>
        <n v="4184.8287" u="1"/>
        <n v="4533.6971000000003" u="1"/>
        <n v="16787.312699999999" u="1"/>
        <n v="17117.802" u="1"/>
        <n v="2511.6424999999999" u="1"/>
        <n v="3107.8825000000002" u="1"/>
        <n v="4083.8263999999999" u="1"/>
        <n v="1.6546000000000001" u="1"/>
        <n v="200.08500000000001" u="1"/>
        <n v="2943.33" u="1"/>
        <n v="3123.9906999999998" u="1"/>
        <n v="3159.2003" u="1"/>
        <n v="3193.1075000000001" u="1"/>
        <n v="4158.6184000000003" u="1"/>
        <n v="4252.116" u="1"/>
        <n v="235.15029999999999" u="1"/>
        <n v="718.52250000000004" u="1"/>
        <n v="4201.5830999999998" u="1"/>
        <n v="2508.1325000000002" u="1"/>
        <n v="0.2606" u="1"/>
        <n v="242.24279999999999" u="1"/>
        <n v="2508.96" u="1"/>
        <n v="17011.851200000001" u="1"/>
        <n v="1.0083" u="1"/>
        <n v="221.595" u="1"/>
        <n v="2502.7125000000001" u="1"/>
        <n v="2958.16" u="1"/>
        <n v="3038.99" u="1"/>
        <n v="3077.7619" u="1"/>
        <n v="4406.9287000000004" u="1"/>
        <n v="4414.4052000000001" u="1"/>
        <n v="0.20499999999999999" u="1"/>
        <n v="212.35749999999999" u="1"/>
        <n v="231.17169999999999" u="1"/>
        <n v="3934.0927999999999" u="1"/>
        <n v="219.51499999999999" u="1"/>
        <n v="746.28499999999997" u="1"/>
        <n v="16989.919399999999" u="1"/>
        <n v="2492.4899999999998" u="1"/>
        <n v="2987.1574999999998" u="1"/>
        <n v="4500.1252000000004" u="1"/>
        <n v="208.035" u="1"/>
        <n v="2490.2575000000002" u="1"/>
        <n v="4015.2163999999998" u="1"/>
        <n v="4126.5967000000001" u="1"/>
        <n v="4480.6679000000004" u="1"/>
        <n v="4085.8566999999998" u="1"/>
        <n v="8.4400000000000003E-2" u="1"/>
        <n v="0.72889999999999999" u="1"/>
        <n v="1.6326000000000001" u="1"/>
        <n v="633.75750000000005" u="1"/>
        <n v="3165.1840000000002" u="1"/>
        <n v="4373.1737000000003" u="1"/>
        <n v="4486.4385000000002" u="1"/>
        <n v="214.55" u="1"/>
        <n v="2477.7874999999999" u="1"/>
        <n v="0.19" u="1"/>
        <n v="0.44950000000000001" u="1"/>
        <n v="209.32" u="1"/>
        <n v="698.32249999999999" u="1"/>
        <n v="3050.4775" u="1"/>
        <n v="4152.3256000000001" u="1"/>
        <n v="4437.2911000000004" u="1"/>
        <n v="2488.2075" u="1"/>
        <n v="4003.88" u="1"/>
        <n v="16315.365900000001" u="1"/>
        <n v="9.5600000000000004E-2" u="1"/>
        <n v="0.58499999999999996" u="1"/>
        <n v="242.2302" u="1"/>
        <n v="689.3075" u="1"/>
        <n v="695.15250000000003" u="1"/>
        <n v="718.2" u="1"/>
        <n v="751.07749999999999" u="1"/>
        <n v="2862.165" u="1"/>
        <n v="660.68499999999995" u="1"/>
        <n v="746.1875" u="1"/>
        <n v="2496.3525" u="1"/>
        <n v="2971.25" u="1"/>
        <n v="16919.6361" u="1"/>
        <n v="217.51750000000001" u="1"/>
        <n v="616.91" u="1"/>
        <n v="2508.1350000000002" u="1"/>
        <n v="3093.8425000000002" u="1"/>
        <n v="16753.072800000002" u="1"/>
        <n v="0.40699999999999997" u="1"/>
        <n v="650.26499999999999" u="1"/>
        <n v="0.24640000000000001" u="1"/>
        <n v="0.97850000000000004" u="1"/>
        <n v="3977.5891999999999" u="1"/>
        <n v="16594.034" u="1"/>
        <n v="0.23519999999999999" u="1"/>
        <n v="230.86449999999999" u="1"/>
        <n v="677.99249999999995" u="1"/>
        <n v="17509.362499999999" u="1"/>
        <n v="206.97499999999999" u="1"/>
        <n v="241.1328" u="1"/>
        <n v="578.22249999999997" u="1"/>
        <n v="710.65250000000003" u="1"/>
        <n v="737.85" u="1"/>
        <n v="225.91249999999999" u="1"/>
        <n v="2517.25" u="1"/>
        <n v="17222.573499999999" u="1"/>
        <n v="0.215" u="1"/>
        <n v="740.57749999999999" u="1"/>
        <n v="2493.4050000000002" u="1"/>
        <n v="0.95499999999999996" u="1"/>
        <n v="0.99719999999999998" u="1"/>
        <n v="227.32060000000001" u="1"/>
        <n v="2451.1925000000001" u="1"/>
        <n v="3133.6864" u="1"/>
        <n v="4135.7187000000004" u="1"/>
        <n v="4316.4368999999997" u="1"/>
        <n v="4611.2325000000001" u="1"/>
        <n v="0.22750000000000001" u="1"/>
        <n v="3150.6181000000001" u="1"/>
        <n v="3165.0864000000001" u="1"/>
        <n v="4110.7800999999999" u="1"/>
        <n v="3159.4609999999998" u="1"/>
      </sharedItems>
    </cacheField>
    <cacheField name="Protection" numFmtId="0">
      <sharedItems containsBlank="1" containsMixedTypes="1" containsNumber="1" containsInteger="1" minValue="0" maxValue="0"/>
    </cacheField>
    <cacheField name="SLR (eustatic)" numFmtId="0">
      <sharedItems containsString="0" containsBlank="1" containsNumber="1" minValue="0" maxValue="3016.2624999999998"/>
    </cacheField>
    <cacheField name="Developed Dry Land" numFmtId="0">
      <sharedItems containsString="0" containsBlank="1" containsNumber="1" minValue="0" maxValue="8685.7258376099999"/>
    </cacheField>
    <cacheField name="Undeveloped Dry Land" numFmtId="0">
      <sharedItems containsString="0" containsBlank="1" containsNumber="1" minValue="0" maxValue="7453.3173530499998"/>
    </cacheField>
    <cacheField name="Swamp" numFmtId="0">
      <sharedItems containsString="0" containsBlank="1" containsNumber="1" minValue="0" maxValue="71.88884757000001"/>
    </cacheField>
    <cacheField name="Cypress Swamp" numFmtId="0">
      <sharedItems containsString="0" containsBlank="1" containsNumber="1" containsInteger="1" minValue="0" maxValue="0"/>
    </cacheField>
    <cacheField name="Inland-Fresh Marsh" numFmtId="0">
      <sharedItems containsString="0" containsBlank="1" containsNumber="1" minValue="0" maxValue="31.48727817"/>
    </cacheField>
    <cacheField name="Tidal-Fresh Marsh" numFmtId="0">
      <sharedItems containsString="0" containsBlank="1" containsNumber="1" minValue="0" maxValue="0.97606238000000001"/>
    </cacheField>
    <cacheField name="Trans. Salt Marsh" numFmtId="0">
      <sharedItems containsString="0" containsBlank="1" containsNumber="1" minValue="0" maxValue="209.9468171632"/>
    </cacheField>
    <cacheField name="Regularly-Flooded Marsh" numFmtId="0">
      <sharedItems containsString="0" containsBlank="1" containsNumber="1" minValue="0" maxValue="520.89533388680002"/>
    </cacheField>
    <cacheField name="Mangrove" numFmtId="0">
      <sharedItems containsString="0" containsBlank="1" containsNumber="1" containsInteger="1" minValue="0" maxValue="0"/>
    </cacheField>
    <cacheField name="Estuarine Beach" numFmtId="0">
      <sharedItems containsString="0" containsBlank="1" containsNumber="1" minValue="0" maxValue="76.058734319999999"/>
    </cacheField>
    <cacheField name="Tidal Flat" numFmtId="0">
      <sharedItems containsString="0" containsBlank="1" containsNumber="1" minValue="0" maxValue="52.342642425600005"/>
    </cacheField>
    <cacheField name="Ocean Beach" numFmtId="0">
      <sharedItems containsString="0" containsBlank="1" containsNumber="1" containsInteger="1" minValue="0" maxValue="0"/>
    </cacheField>
    <cacheField name="Ocean Flat" numFmtId="0">
      <sharedItems containsString="0" containsBlank="1" containsNumber="1" containsInteger="1" minValue="0" maxValue="0"/>
    </cacheField>
    <cacheField name="Rocky Intertidal" numFmtId="0">
      <sharedItems containsString="0" containsBlank="1" containsNumber="1" minValue="0" maxValue="58.92204418"/>
    </cacheField>
    <cacheField name="Inland Open Water" numFmtId="0">
      <sharedItems containsString="0" containsBlank="1" containsNumber="1" minValue="0" maxValue="172.5154426512"/>
    </cacheField>
    <cacheField name="Riverine Tidal" numFmtId="0">
      <sharedItems containsString="0" containsBlank="1" containsNumber="1" minValue="0" maxValue="1.01930565"/>
    </cacheField>
    <cacheField name="Estuarine Open Water" numFmtId="0">
      <sharedItems containsString="0" containsBlank="1" containsNumber="1" minValue="0" maxValue="15829.095446756399"/>
    </cacheField>
    <cacheField name="Tidal Creek" numFmtId="0">
      <sharedItems containsString="0" containsBlank="1" containsNumber="1" containsInteger="1" minValue="0" maxValue="0"/>
    </cacheField>
    <cacheField name="Open Ocean" numFmtId="0">
      <sharedItems containsString="0" containsBlank="1" containsNumber="1" containsInteger="1" minValue="0" maxValue="0"/>
    </cacheField>
    <cacheField name="Irreg.-Flooded Marsh" numFmtId="0">
      <sharedItems containsString="0" containsBlank="1" containsNumber="1" minValue="0" maxValue="68.522050120000003"/>
    </cacheField>
    <cacheField name="Not Used" numFmtId="0">
      <sharedItems containsString="0" containsBlank="1" containsNumber="1" containsInteger="1" minValue="0" maxValue="0"/>
    </cacheField>
    <cacheField name="Inland Shore" numFmtId="0">
      <sharedItems containsString="0" containsBlank="1" containsNumber="1" containsInteger="1" minValue="0" maxValue="0"/>
    </cacheField>
    <cacheField name="Tidal Swamp" numFmtId="0">
      <sharedItems containsString="0" containsBlank="1" containsNumber="1" minValue="0" maxValue="3.4532839900000001"/>
    </cacheField>
    <cacheField name="Blank" numFmtId="0">
      <sharedItems containsString="0" containsBlank="1" containsNumber="1" minValue="0" maxValue="12238.44463817"/>
    </cacheField>
    <cacheField name="Flooded Developed Dry Land" numFmtId="0">
      <sharedItems containsString="0" containsBlank="1" containsNumber="1" minValue="0" maxValue="487.7539388632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n v="0"/>
    <s v="Westchester"/>
    <n v="0"/>
    <x v="0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  <m/>
  </r>
  <r>
    <x v="1"/>
    <n v="0"/>
    <s v="Westchester"/>
    <n v="0"/>
    <x v="0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  <m/>
  </r>
  <r>
    <x v="2"/>
    <n v="0"/>
    <s v="Westchester"/>
    <n v="0"/>
    <x v="0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  <m/>
    <n v="44658.850798669999"/>
    <n v="32420.406160499999"/>
    <m/>
  </r>
  <r>
    <x v="3"/>
    <n v="0"/>
    <s v="Westchester"/>
    <n v="0"/>
    <x v="0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  <m/>
    <n v="44658.8505515656"/>
    <n v="32420.4059133956"/>
    <m/>
  </r>
  <r>
    <x v="4"/>
    <n v="0"/>
    <s v="Westchester"/>
    <n v="0"/>
    <x v="0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  <m/>
    <n v="44658.850798669999"/>
    <n v="32420.406160499999"/>
    <m/>
  </r>
  <r>
    <x v="5"/>
    <n v="0"/>
    <s v="Westchester"/>
    <n v="0"/>
    <x v="0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  <m/>
    <n v="44658.851045774398"/>
    <n v="32420.406407604398"/>
    <m/>
  </r>
  <r>
    <x v="6"/>
    <n v="0"/>
    <s v="Westchester"/>
    <n v="0"/>
    <x v="0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  <m/>
    <n v="44658.8505515656"/>
    <n v="32420.4059133956"/>
    <m/>
  </r>
  <r>
    <x v="7"/>
    <s v="OutputSite 1"/>
    <s v="Westchester"/>
    <n v="0"/>
    <x v="0"/>
    <s v="Fixed"/>
    <x v="0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  <m/>
  </r>
  <r>
    <x v="0"/>
    <s v="OutputSite 1"/>
    <s v="Westchester"/>
    <n v="0"/>
    <x v="0"/>
    <s v="Fixed"/>
    <x v="0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64384999999"/>
    <n v="634.96564384999999"/>
    <m/>
  </r>
  <r>
    <x v="1"/>
    <s v="OutputSite 1"/>
    <s v="Westchester"/>
    <n v="0"/>
    <x v="0"/>
    <s v="Fixed"/>
    <x v="0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  <m/>
    <n v="634.96564384999999"/>
    <n v="634.96564384999999"/>
    <m/>
  </r>
  <r>
    <x v="2"/>
    <s v="OutputSite 1"/>
    <s v="Westchester"/>
    <n v="0"/>
    <x v="0"/>
    <s v="Fixed"/>
    <x v="0"/>
    <s v="Protect None"/>
    <n v="135.14240000000001"/>
    <n v="69.495394351599998"/>
    <n v="333.94281666560005"/>
    <n v="0"/>
    <n v="0"/>
    <n v="0"/>
    <n v="0"/>
    <n v="11.978138685600001"/>
    <n v="47.253527307600002"/>
    <n v="0"/>
    <n v="2.9748898715999998"/>
    <n v="1.4522325588"/>
    <n v="0"/>
    <n v="0"/>
    <n v="0"/>
    <n v="3.2000019799999997"/>
    <n v="0"/>
    <n v="149.69115053639999"/>
    <n v="0"/>
    <n v="0"/>
    <n v="11.354447179999999"/>
    <n v="0"/>
    <n v="0"/>
    <n v="0"/>
    <n v="0"/>
    <n v="3.6227976084"/>
    <m/>
    <n v="634.96539674560006"/>
    <n v="634.96539674560006"/>
    <m/>
  </r>
  <r>
    <x v="3"/>
    <s v="OutputSite 1"/>
    <s v="Westchester"/>
    <n v="0"/>
    <x v="0"/>
    <s v="Fixed"/>
    <x v="0"/>
    <s v="Protect None"/>
    <n v="134.38560000000001"/>
    <n v="68.256907098799999"/>
    <n v="332.07273056640003"/>
    <n v="0"/>
    <n v="0"/>
    <n v="0"/>
    <n v="0"/>
    <n v="12.9270195816"/>
    <n v="47.901435044400003"/>
    <n v="0"/>
    <n v="2.9622875472000003"/>
    <n v="1.6360782324000001"/>
    <n v="0"/>
    <n v="0"/>
    <n v="0"/>
    <n v="3.2000019799999997"/>
    <n v="0"/>
    <n v="149.84732051720002"/>
    <n v="0"/>
    <n v="0"/>
    <n v="11.300331316400001"/>
    <n v="0"/>
    <n v="0"/>
    <n v="0"/>
    <n v="0"/>
    <n v="4.8612848612000006"/>
    <m/>
    <n v="634.96539674560017"/>
    <n v="634.96539674560017"/>
    <m/>
  </r>
  <r>
    <x v="4"/>
    <s v="OutputSite 1"/>
    <s v="Westchester"/>
    <n v="0"/>
    <x v="0"/>
    <s v="Fixed"/>
    <x v="0"/>
    <s v="Protect None"/>
    <n v="133.17320000000001"/>
    <n v="66.112288011199993"/>
    <n v="329.0768368208"/>
    <n v="0"/>
    <n v="0"/>
    <n v="0"/>
    <n v="0"/>
    <n v="14.102248108"/>
    <n v="48.520678670800002"/>
    <n v="0"/>
    <n v="2.9291755576000003"/>
    <n v="2.6309205468000001"/>
    <n v="0"/>
    <n v="0"/>
    <n v="0"/>
    <n v="3.2000019799999997"/>
    <n v="0"/>
    <n v="150.2053747928"/>
    <n v="0"/>
    <n v="0"/>
    <n v="11.1822154132"/>
    <n v="0"/>
    <n v="0"/>
    <n v="0"/>
    <n v="0"/>
    <n v="7.0059039488000003"/>
    <m/>
    <n v="634.96564384999999"/>
    <n v="634.96564384999999"/>
    <m/>
  </r>
  <r>
    <x v="5"/>
    <s v="OutputSite 1"/>
    <s v="Westchester"/>
    <n v="0"/>
    <x v="0"/>
    <s v="Fixed"/>
    <x v="0"/>
    <s v="Protect None"/>
    <n v="132.07570000000001"/>
    <n v="64.464348767600001"/>
    <n v="326.36486603080004"/>
    <n v="0"/>
    <n v="0"/>
    <n v="0"/>
    <n v="0"/>
    <n v="15.179376187600001"/>
    <n v="48.633605381599999"/>
    <n v="0"/>
    <n v="2.8795075732000002"/>
    <n v="3.8409907936000001"/>
    <n v="0"/>
    <n v="0"/>
    <n v="0"/>
    <n v="3.2000019799999997"/>
    <n v="0"/>
    <n v="150.72898901639999"/>
    <n v="0"/>
    <n v="0"/>
    <n v="11.0198678224"/>
    <n v="0"/>
    <n v="0"/>
    <n v="0"/>
    <n v="0"/>
    <n v="8.6538431924000001"/>
    <m/>
    <n v="634.96539674559995"/>
    <n v="634.96539674559995"/>
    <m/>
  </r>
  <r>
    <x v="6"/>
    <s v="OutputSite 1"/>
    <s v="Westchester"/>
    <n v="0"/>
    <x v="0"/>
    <s v="Fixed"/>
    <x v="0"/>
    <s v="Protect None"/>
    <n v="130.71109999999999"/>
    <n v="62.435374539199998"/>
    <n v="322.99287938839996"/>
    <n v="0"/>
    <n v="0"/>
    <n v="0"/>
    <n v="0"/>
    <n v="16.560195574799998"/>
    <n v="49.125343137600005"/>
    <n v="0"/>
    <n v="2.8115538631999999"/>
    <n v="4.7394623920000001"/>
    <n v="0"/>
    <n v="0"/>
    <n v="0"/>
    <n v="2.9652528"/>
    <n v="0"/>
    <n v="151.81427154120001"/>
    <n v="0"/>
    <n v="0"/>
    <n v="10.8384931928"/>
    <n v="0"/>
    <n v="0"/>
    <n v="0"/>
    <n v="0"/>
    <n v="10.682817420799999"/>
    <m/>
    <n v="634.96564384999988"/>
    <n v="634.96564384999988"/>
    <m/>
  </r>
  <r>
    <x v="7"/>
    <s v="OutputSite 2"/>
    <s v="Westchester"/>
    <n v="0"/>
    <x v="0"/>
    <s v="Fixed"/>
    <x v="0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  <m/>
  </r>
  <r>
    <x v="0"/>
    <s v="OutputSite 2"/>
    <s v="Westchester"/>
    <n v="0"/>
    <x v="0"/>
    <s v="Fixed"/>
    <x v="0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  <m/>
    <n v="430.26460599439997"/>
    <n v="430.26460599439997"/>
    <m/>
  </r>
  <r>
    <x v="1"/>
    <s v="OutputSite 2"/>
    <s v="Westchester"/>
    <n v="0"/>
    <x v="0"/>
    <s v="Fixed"/>
    <x v="0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  <m/>
    <n v="430.26435888999998"/>
    <n v="430.26435888999998"/>
    <m/>
  </r>
  <r>
    <x v="2"/>
    <s v="OutputSite 2"/>
    <s v="Westchester"/>
    <n v="0"/>
    <x v="0"/>
    <s v="Fixed"/>
    <x v="0"/>
    <s v="Protect None"/>
    <n v="60.409500000000001"/>
    <n v="123.28359751720001"/>
    <n v="149.274532518"/>
    <n v="1.2478772200000001"/>
    <n v="0"/>
    <n v="3.8733614699999999"/>
    <n v="0"/>
    <n v="7.7247306484000005"/>
    <n v="2.5261482811999998"/>
    <n v="0"/>
    <n v="9.5814731099999992"/>
    <n v="0.41118172159999999"/>
    <n v="0"/>
    <n v="0"/>
    <n v="0.97606238000000001"/>
    <n v="0.16061786"/>
    <n v="0"/>
    <n v="115.36538412360001"/>
    <n v="0"/>
    <n v="0"/>
    <n v="9.9382918635999982"/>
    <n v="0"/>
    <n v="0"/>
    <n v="3.0317238836000002"/>
    <n v="0"/>
    <n v="2.8693762928000002"/>
    <m/>
    <n v="430.26435888999998"/>
    <n v="430.26435888999998"/>
    <m/>
  </r>
  <r>
    <x v="3"/>
    <s v="OutputSite 2"/>
    <s v="Westchester"/>
    <n v="0"/>
    <x v="0"/>
    <s v="Fixed"/>
    <x v="0"/>
    <s v="Protect None"/>
    <n v="59.496699999999997"/>
    <n v="122.5936820324"/>
    <n v="147.0189635548"/>
    <n v="1.2478772200000001"/>
    <n v="0"/>
    <n v="3.8733614699999999"/>
    <n v="0"/>
    <n v="9.5886391375999995"/>
    <n v="3.0047895040000001"/>
    <n v="0"/>
    <n v="9.5752954999999993"/>
    <n v="0.30517393399999998"/>
    <n v="0"/>
    <n v="0"/>
    <n v="0.97606238000000001"/>
    <n v="0.16061786"/>
    <n v="0"/>
    <n v="115.47756952120001"/>
    <n v="0"/>
    <n v="0"/>
    <n v="9.9123459016000002"/>
    <n v="0"/>
    <n v="0"/>
    <n v="2.9706890967999997"/>
    <n v="0"/>
    <n v="3.5592917775999999"/>
    <m/>
    <n v="430.26435888999998"/>
    <n v="430.26435888999998"/>
    <m/>
  </r>
  <r>
    <x v="4"/>
    <s v="OutputSite 2"/>
    <s v="Westchester"/>
    <n v="0"/>
    <x v="0"/>
    <s v="Fixed"/>
    <x v="0"/>
    <s v="Protect None"/>
    <n v="57.951999999999998"/>
    <n v="121.4038743464"/>
    <n v="143.20194188799999"/>
    <n v="1.2478772200000001"/>
    <n v="0"/>
    <n v="3.8733614699999999"/>
    <n v="0"/>
    <n v="11.9173510032"/>
    <n v="4.6248059503999999"/>
    <n v="0"/>
    <n v="9.5567626700000012"/>
    <n v="0.21695766320000001"/>
    <n v="0"/>
    <n v="0"/>
    <n v="0.97606238000000001"/>
    <n v="0.16679547"/>
    <n v="0"/>
    <n v="115.5788823252"/>
    <n v="0"/>
    <n v="0"/>
    <n v="9.8518053235999989"/>
    <n v="0"/>
    <n v="0"/>
    <n v="2.8985346120000002"/>
    <n v="0"/>
    <n v="4.7490994635999995"/>
    <m/>
    <n v="430.26411178559994"/>
    <n v="430.26411178559994"/>
    <m/>
  </r>
  <r>
    <x v="5"/>
    <s v="OutputSite 2"/>
    <s v="Westchester"/>
    <n v="0"/>
    <x v="0"/>
    <s v="Fixed"/>
    <x v="0"/>
    <s v="Protect None"/>
    <n v="56.412799999999997"/>
    <n v="120.044553042"/>
    <n v="139.39851096319998"/>
    <n v="1.2478772200000001"/>
    <n v="0"/>
    <n v="3.8733614699999999"/>
    <n v="0"/>
    <n v="14.5969511168"/>
    <n v="5.8736715879999997"/>
    <n v="0"/>
    <n v="9.5505850600000013"/>
    <n v="0.14455607400000001"/>
    <n v="0"/>
    <n v="0"/>
    <n v="0.97606238000000001"/>
    <n v="0.14208503"/>
    <n v="0"/>
    <n v="115.68340748640001"/>
    <n v="0"/>
    <n v="0"/>
    <n v="9.7934886851999998"/>
    <n v="0"/>
    <n v="0"/>
    <n v="2.8308280064"/>
    <n v="0"/>
    <n v="6.1084207680000002"/>
    <m/>
    <n v="430.26435888999993"/>
    <n v="430.26435888999993"/>
    <m/>
  </r>
  <r>
    <x v="6"/>
    <s v="OutputSite 2"/>
    <s v="Westchester"/>
    <n v="0"/>
    <x v="0"/>
    <s v="Fixed"/>
    <x v="0"/>
    <s v="Protect None"/>
    <n v="53.354999999999997"/>
    <n v="118.2582353344"/>
    <n v="131.84255261999999"/>
    <n v="0.7954290636000001"/>
    <n v="0"/>
    <n v="3.8733614699999999"/>
    <n v="0"/>
    <n v="21.535642668799998"/>
    <n v="7.0686684663999992"/>
    <n v="0"/>
    <n v="9.5382298399999996"/>
    <n v="8.2038660799999996E-2"/>
    <n v="0"/>
    <n v="0"/>
    <n v="0.97606238000000001"/>
    <n v="0.14356765639999999"/>
    <n v="0"/>
    <n v="115.75877432839999"/>
    <n v="0"/>
    <n v="0"/>
    <n v="9.7524693548000005"/>
    <n v="0"/>
    <n v="0"/>
    <n v="2.7448356752"/>
    <n v="0"/>
    <n v="7.8947384756000005"/>
    <m/>
    <n v="430.26460599439997"/>
    <n v="430.26460599439997"/>
    <m/>
  </r>
  <r>
    <x v="7"/>
    <s v="OutputSite 3"/>
    <s v="Westchester"/>
    <n v="0"/>
    <x v="0"/>
    <s v="Fixed"/>
    <x v="0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  <m/>
  </r>
  <r>
    <x v="0"/>
    <s v="OutputSite 3"/>
    <s v="Westchester"/>
    <n v="0"/>
    <x v="0"/>
    <s v="Fixed"/>
    <x v="0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  <m/>
    <n v="250.47119744999998"/>
    <n v="250.47119744999998"/>
    <m/>
  </r>
  <r>
    <x v="1"/>
    <s v="OutputSite 3"/>
    <s v="Westchester"/>
    <n v="0"/>
    <x v="0"/>
    <s v="Fixed"/>
    <x v="0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  <m/>
    <n v="250.47119744999998"/>
    <n v="250.47119744999998"/>
    <m/>
  </r>
  <r>
    <x v="2"/>
    <s v="OutputSite 3"/>
    <s v="Westchester"/>
    <n v="0"/>
    <x v="0"/>
    <s v="Fixed"/>
    <x v="0"/>
    <s v="Protect None"/>
    <n v="45.5139"/>
    <n v="52.342148216800005"/>
    <n v="112.4668495116"/>
    <n v="0"/>
    <n v="0"/>
    <n v="0.98841760000000001"/>
    <n v="0"/>
    <n v="4.0144580824"/>
    <n v="5.1864742516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3482331132000001"/>
    <m/>
    <n v="250.47095034559999"/>
    <n v="250.47095034559999"/>
    <m/>
  </r>
  <r>
    <x v="3"/>
    <s v="OutputSite 3"/>
    <s v="Westchester"/>
    <n v="0"/>
    <x v="0"/>
    <s v="Fixed"/>
    <x v="0"/>
    <s v="Protect None"/>
    <n v="39.054099999999998"/>
    <n v="50.686548736799999"/>
    <n v="96.504399480399996"/>
    <n v="0"/>
    <n v="0"/>
    <n v="0.98520524279999999"/>
    <n v="0"/>
    <n v="19.907965986000001"/>
    <n v="5.2588758408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  <m/>
    <n v="250.47119744999995"/>
    <n v="250.47119744999995"/>
    <m/>
  </r>
  <r>
    <x v="4"/>
    <s v="OutputSite 3"/>
    <s v="Westchester"/>
    <n v="0"/>
    <x v="0"/>
    <s v="Fixed"/>
    <x v="0"/>
    <s v="Protect None"/>
    <n v="37.364100000000001"/>
    <n v="49.349219724000001"/>
    <n v="92.328335120399998"/>
    <n v="0"/>
    <n v="0"/>
    <n v="0.97803921519999992"/>
    <n v="0"/>
    <n v="10.814276961600001"/>
    <n v="18.53554814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3411616060000009"/>
    <m/>
    <n v="250.47095034559999"/>
    <n v="250.47095034559999"/>
    <m/>
  </r>
  <r>
    <x v="5"/>
    <s v="OutputSite 3"/>
    <s v="Westchester"/>
    <n v="0"/>
    <x v="0"/>
    <s v="Fixed"/>
    <x v="0"/>
    <s v="Protect None"/>
    <n v="35.9786"/>
    <n v="48.084539404799997"/>
    <n v="88.904703658399995"/>
    <n v="0"/>
    <n v="0"/>
    <n v="0.97606238000000001"/>
    <n v="0"/>
    <n v="13.283591230800001"/>
    <n v="18.6605829748"/>
    <n v="0"/>
    <n v="0"/>
    <n v="0.83150630600000008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6058419251999991"/>
    <m/>
    <n v="250.47119744999995"/>
    <n v="250.47119744999995"/>
    <m/>
  </r>
  <r>
    <x v="6"/>
    <s v="OutputSite 3"/>
    <s v="Westchester"/>
    <n v="0"/>
    <x v="0"/>
    <s v="Fixed"/>
    <x v="0"/>
    <s v="Protect None"/>
    <n v="34.3369"/>
    <n v="46.529264311199995"/>
    <n v="84.847990723600006"/>
    <n v="0"/>
    <n v="0"/>
    <n v="0.97285002279999999"/>
    <n v="0"/>
    <n v="15.668148690800001"/>
    <n v="19.518776555999999"/>
    <n v="0"/>
    <n v="0"/>
    <n v="1.5634295388000001"/>
    <n v="0"/>
    <n v="0"/>
    <n v="1.1490354600000001"/>
    <n v="0.94517433000000006"/>
    <n v="0"/>
    <n v="69.348614338000004"/>
    <n v="0"/>
    <n v="0"/>
    <n v="1.7667964599999999"/>
    <n v="0"/>
    <n v="0"/>
    <n v="0"/>
    <n v="0"/>
    <n v="8.1611170188000006"/>
    <m/>
    <n v="250.47119744999998"/>
    <n v="250.47119744999998"/>
    <m/>
  </r>
  <r>
    <x v="7"/>
    <s v="Westchester County"/>
    <s v="Westchester"/>
    <s v="Westchester"/>
    <x v="1"/>
    <s v="Fixed"/>
    <x v="0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s v="Westchester County"/>
    <s v="Westchester"/>
    <s v="Westchester"/>
    <x v="1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  <m/>
  </r>
  <r>
    <x v="1"/>
    <s v="Westchester County"/>
    <s v="Westchester"/>
    <s v="Westchester"/>
    <x v="1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  <m/>
  </r>
  <r>
    <x v="2"/>
    <s v="Westchester County"/>
    <s v="Westchester"/>
    <s v="Westchester"/>
    <x v="1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  <m/>
    <n v="44658.850798669999"/>
    <n v="32420.406160499999"/>
    <m/>
  </r>
  <r>
    <x v="3"/>
    <s v="Westchester County"/>
    <s v="Westchester"/>
    <s v="Westchester"/>
    <x v="1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  <m/>
    <n v="44658.8505515656"/>
    <n v="32420.4059133956"/>
    <m/>
  </r>
  <r>
    <x v="4"/>
    <s v="Westchester County"/>
    <s v="Westchester"/>
    <s v="Westchester"/>
    <x v="1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  <m/>
    <n v="44658.850798669999"/>
    <n v="32420.406160499999"/>
    <m/>
  </r>
  <r>
    <x v="5"/>
    <s v="Westchester County"/>
    <s v="Westchester"/>
    <s v="Westchester"/>
    <x v="1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  <m/>
    <n v="44658.851045774398"/>
    <n v="32420.406407604398"/>
    <m/>
  </r>
  <r>
    <x v="6"/>
    <s v="Westchester County"/>
    <s v="Westchester"/>
    <s v="Westchester"/>
    <x v="1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  <m/>
    <n v="44658.8505515656"/>
    <n v="32420.4059133956"/>
    <m/>
  </r>
  <r>
    <x v="7"/>
    <n v="0"/>
    <s v="Westchester"/>
    <n v="0"/>
    <x v="0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n v="0"/>
    <s v="Westchester"/>
    <n v="0"/>
    <x v="0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  <m/>
    <n v="44658.8505515656"/>
    <n v="32420.4059133956"/>
    <m/>
  </r>
  <r>
    <x v="1"/>
    <n v="0"/>
    <s v="Westchester"/>
    <n v="0"/>
    <x v="0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  <m/>
    <n v="44658.8505515656"/>
    <n v="32420.4059133956"/>
    <m/>
  </r>
  <r>
    <x v="2"/>
    <n v="0"/>
    <s v="Westchester"/>
    <n v="0"/>
    <x v="0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  <m/>
    <n v="44658.850551565592"/>
    <n v="32420.405913395593"/>
    <m/>
  </r>
  <r>
    <x v="3"/>
    <n v="0"/>
    <s v="Westchester"/>
    <n v="0"/>
    <x v="0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  <m/>
    <n v="44658.850798669999"/>
    <n v="32420.406160499999"/>
    <m/>
  </r>
  <r>
    <x v="4"/>
    <n v="0"/>
    <s v="Westchester"/>
    <n v="0"/>
    <x v="0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  <m/>
    <n v="44658.850551565592"/>
    <n v="32420.405913395593"/>
    <m/>
  </r>
  <r>
    <x v="5"/>
    <n v="0"/>
    <s v="Westchester"/>
    <n v="0"/>
    <x v="0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  <m/>
    <n v="44658.850798669991"/>
    <n v="32420.406160499992"/>
    <m/>
  </r>
  <r>
    <x v="6"/>
    <n v="0"/>
    <s v="Westchester"/>
    <n v="0"/>
    <x v="0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  <m/>
    <n v="44658.851045774405"/>
    <n v="32420.406407604405"/>
    <m/>
  </r>
  <r>
    <x v="7"/>
    <s v="OutputSite 1"/>
    <s v="Westchester"/>
    <n v="0"/>
    <x v="0"/>
    <s v="Fixed"/>
    <x v="1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  <m/>
  </r>
  <r>
    <x v="0"/>
    <s v="OutputSite 1"/>
    <s v="Westchester"/>
    <n v="0"/>
    <x v="0"/>
    <s v="Fixed"/>
    <x v="1"/>
    <s v="Protect None"/>
    <n v="137.15729999999999"/>
    <n v="71.172491914399998"/>
    <n v="338.92172322120001"/>
    <n v="0"/>
    <n v="0"/>
    <n v="0"/>
    <n v="0"/>
    <n v="13.504749668800001"/>
    <n v="41.575809508799999"/>
    <n v="0"/>
    <n v="2.9835385256000002"/>
    <n v="0.72821666680000008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89095440004"/>
    <n v="634.96589095440004"/>
    <m/>
  </r>
  <r>
    <x v="1"/>
    <s v="OutputSite 1"/>
    <s v="Westchester"/>
    <n v="0"/>
    <x v="0"/>
    <s v="Fixed"/>
    <x v="1"/>
    <s v="Protect None"/>
    <n v="136.1037"/>
    <n v="70.612306239600002"/>
    <n v="336.3182312628"/>
    <n v="0"/>
    <n v="0"/>
    <n v="0"/>
    <n v="0"/>
    <n v="10.1755120876"/>
    <n v="47.355828529200004"/>
    <n v="0"/>
    <n v="2.9810674815999998"/>
    <n v="0.83274182800000007"/>
    <n v="0"/>
    <n v="0"/>
    <n v="0"/>
    <n v="3.2000019799999997"/>
    <n v="0"/>
    <n v="149.58538985320001"/>
    <n v="0"/>
    <n v="0"/>
    <n v="11.398678867599999"/>
    <n v="0"/>
    <n v="0"/>
    <n v="0"/>
    <n v="0"/>
    <n v="2.5058857204000002"/>
    <m/>
    <n v="634.96564384999999"/>
    <n v="634.96564384999999"/>
    <m/>
  </r>
  <r>
    <x v="2"/>
    <s v="OutputSite 1"/>
    <s v="Westchester"/>
    <n v="0"/>
    <x v="0"/>
    <s v="Fixed"/>
    <x v="1"/>
    <s v="Protect None"/>
    <n v="134.59950000000001"/>
    <n v="68.667100402800003"/>
    <n v="332.601286878"/>
    <n v="0"/>
    <n v="0"/>
    <n v="0"/>
    <n v="0"/>
    <n v="12.063636808"/>
    <n v="47.696338392400001"/>
    <n v="0"/>
    <n v="2.9654999043999997"/>
    <n v="2.1386885820000003"/>
    <n v="0"/>
    <n v="0"/>
    <n v="0"/>
    <n v="3.2000019799999997"/>
    <n v="0"/>
    <n v="149.89896533679999"/>
    <n v="0"/>
    <n v="0"/>
    <n v="11.2830340084"/>
    <n v="0"/>
    <n v="0"/>
    <n v="0"/>
    <n v="0"/>
    <n v="4.4510915571999998"/>
    <m/>
    <n v="634.96564384999999"/>
    <n v="634.96564384999999"/>
    <m/>
  </r>
  <r>
    <x v="3"/>
    <s v="OutputSite 1"/>
    <s v="Westchester"/>
    <n v="0"/>
    <x v="0"/>
    <s v="Fixed"/>
    <x v="1"/>
    <s v="Protect None"/>
    <n v="133.28399999999999"/>
    <n v="66.27908348119999"/>
    <n v="329.35062849599996"/>
    <n v="0"/>
    <n v="0"/>
    <n v="0"/>
    <n v="0"/>
    <n v="13.421475486"/>
    <n v="47.965435084000006"/>
    <n v="0"/>
    <n v="2.9309052884"/>
    <n v="3.4357395776000001"/>
    <n v="0"/>
    <n v="0"/>
    <n v="0"/>
    <n v="3.2000019799999997"/>
    <n v="0"/>
    <n v="150.39811622479999"/>
    <n v="0"/>
    <n v="0"/>
    <n v="11.1451497532"/>
    <n v="0"/>
    <n v="0"/>
    <n v="0"/>
    <n v="0"/>
    <n v="6.8391084788000001"/>
    <m/>
    <n v="634.96564384999999"/>
    <n v="634.96564384999999"/>
    <m/>
  </r>
  <r>
    <x v="4"/>
    <s v="OutputSite 1"/>
    <s v="Westchester"/>
    <n v="0"/>
    <x v="0"/>
    <s v="Fixed"/>
    <x v="1"/>
    <s v="Protect None"/>
    <n v="131.77670000000001"/>
    <n v="64.020055056399997"/>
    <n v="325.62602387480001"/>
    <n v="0"/>
    <n v="0"/>
    <n v="0"/>
    <n v="0"/>
    <n v="14.518866126400001"/>
    <n v="47.851272851200001"/>
    <n v="0"/>
    <n v="2.8589979080000001"/>
    <n v="5.7792777072000003"/>
    <n v="0"/>
    <n v="0"/>
    <n v="0"/>
    <n v="3.2000019799999997"/>
    <n v="0"/>
    <n v="151.13547575440001"/>
    <n v="0"/>
    <n v="0"/>
    <n v="10.877535688"/>
    <n v="0"/>
    <n v="0"/>
    <n v="0"/>
    <n v="0"/>
    <n v="9.0981369036000004"/>
    <m/>
    <n v="634.96564384999999"/>
    <n v="634.96564384999999"/>
    <m/>
  </r>
  <r>
    <x v="5"/>
    <s v="OutputSite 1"/>
    <s v="Westchester"/>
    <n v="0"/>
    <x v="0"/>
    <s v="Fixed"/>
    <x v="1"/>
    <s v="Protect None"/>
    <n v="129.99610000000001"/>
    <n v="60.709597409600001"/>
    <n v="321.22608292840005"/>
    <n v="0"/>
    <n v="0"/>
    <n v="0"/>
    <n v="0"/>
    <n v="14.274479874800001"/>
    <n v="50.635645230399994"/>
    <n v="0"/>
    <n v="2.7455769883999999"/>
    <n v="6.9562359644000002"/>
    <n v="0"/>
    <n v="0"/>
    <n v="0"/>
    <n v="2.9343647499999999"/>
    <n v="0"/>
    <n v="152.7811910584"/>
    <n v="0"/>
    <n v="0"/>
    <n v="10.294122199599999"/>
    <n v="0"/>
    <n v="0"/>
    <n v="0"/>
    <n v="0"/>
    <n v="12.4085945504"/>
    <m/>
    <n v="634.96589095440004"/>
    <n v="634.96589095440004"/>
    <m/>
  </r>
  <r>
    <x v="6"/>
    <s v="OutputSite 1"/>
    <s v="Westchester"/>
    <n v="0"/>
    <x v="0"/>
    <s v="Fixed"/>
    <x v="1"/>
    <s v="Protect None"/>
    <n v="128.59870000000001"/>
    <n v="58.299341091999999"/>
    <n v="317.77304604280005"/>
    <n v="0"/>
    <n v="0"/>
    <n v="0"/>
    <n v="0"/>
    <n v="12.992502247600001"/>
    <n v="55.998552023599999"/>
    <n v="0"/>
    <n v="2.5666734027999998"/>
    <n v="7.7808233472000001"/>
    <n v="0"/>
    <n v="0"/>
    <n v="0"/>
    <n v="2.8911214799999998"/>
    <n v="0"/>
    <n v="154.32633487159998"/>
    <n v="0"/>
    <n v="0"/>
    <n v="7.5186455788000002"/>
    <n v="0"/>
    <n v="0"/>
    <n v="0"/>
    <n v="0"/>
    <n v="14.818850868"/>
    <m/>
    <n v="634.96589095440004"/>
    <n v="634.96589095440004"/>
    <m/>
  </r>
  <r>
    <x v="7"/>
    <s v="OutputSite 2"/>
    <s v="Westchester"/>
    <n v="0"/>
    <x v="0"/>
    <s v="Fixed"/>
    <x v="1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  <m/>
  </r>
  <r>
    <x v="0"/>
    <s v="OutputSite 2"/>
    <s v="Westchester"/>
    <n v="0"/>
    <x v="0"/>
    <s v="Fixed"/>
    <x v="1"/>
    <s v="Protect None"/>
    <n v="61.910800000000002"/>
    <n v="124.6280925576"/>
    <n v="152.98431087520001"/>
    <n v="1.2478772200000001"/>
    <n v="0"/>
    <n v="3.8733614699999999"/>
    <n v="0"/>
    <n v="6.0582585748000009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299651199999"/>
    <n v="0"/>
    <n v="0"/>
    <n v="3.2145811395999999"/>
    <n v="0"/>
    <n v="1.5248812523999999"/>
    <m/>
    <n v="430.26411178559999"/>
    <n v="430.26411178559999"/>
    <m/>
  </r>
  <r>
    <x v="1"/>
    <s v="OutputSite 2"/>
    <s v="Westchester"/>
    <n v="0"/>
    <x v="0"/>
    <s v="Fixed"/>
    <x v="1"/>
    <s v="Protect None"/>
    <n v="61.163699999999999"/>
    <n v="123.86453996159999"/>
    <n v="151.1381939028"/>
    <n v="1.2478772200000001"/>
    <n v="0"/>
    <n v="3.8733614699999999"/>
    <n v="0"/>
    <n v="6.1299188508000002"/>
    <n v="2.1517851152"/>
    <n v="0"/>
    <n v="9.5814731099999992"/>
    <n v="0.52336711920000001"/>
    <n v="0"/>
    <n v="0"/>
    <n v="0.97606238000000001"/>
    <n v="0.46332075"/>
    <n v="0"/>
    <n v="114.9485190008"/>
    <n v="0"/>
    <n v="0"/>
    <n v="9.9943845624000005"/>
    <n v="0"/>
    <n v="0"/>
    <n v="3.0831215988"/>
    <n v="0"/>
    <n v="2.2884338484"/>
    <m/>
    <n v="430.26435888999998"/>
    <n v="430.26435888999998"/>
    <m/>
  </r>
  <r>
    <x v="2"/>
    <s v="OutputSite 2"/>
    <s v="Westchester"/>
    <n v="0"/>
    <x v="0"/>
    <s v="Fixed"/>
    <x v="1"/>
    <s v="Protect None"/>
    <n v="59.763399999999997"/>
    <n v="122.85165902600001"/>
    <n v="147.6779909896"/>
    <n v="1.2478772200000001"/>
    <n v="0"/>
    <n v="3.8733614699999999"/>
    <n v="0"/>
    <n v="8.796916640000001"/>
    <n v="3.1607123803999997"/>
    <n v="0"/>
    <n v="9.5814731099999992"/>
    <n v="0.41142882600000003"/>
    <n v="0"/>
    <n v="0"/>
    <n v="0.97606238000000001"/>
    <n v="0.16061786"/>
    <n v="0"/>
    <n v="115.36538412360001"/>
    <n v="0"/>
    <n v="0"/>
    <n v="9.882446269199999"/>
    <n v="0"/>
    <n v="0"/>
    <n v="2.9768667068000001"/>
    <n v="0"/>
    <n v="3.3013147840000001"/>
    <m/>
    <n v="430.26411178560005"/>
    <n v="430.26411178560005"/>
    <m/>
  </r>
  <r>
    <x v="3"/>
    <s v="OutputSite 2"/>
    <s v="Westchester"/>
    <n v="0"/>
    <x v="0"/>
    <s v="Fixed"/>
    <x v="1"/>
    <s v="Protect None"/>
    <n v="58.101599999999998"/>
    <n v="121.4972798096"/>
    <n v="143.5716100704"/>
    <n v="1.2478772200000001"/>
    <n v="0"/>
    <n v="3.8733614699999999"/>
    <n v="0"/>
    <n v="11.335914350000001"/>
    <n v="4.8694393063999994"/>
    <n v="0"/>
    <n v="9.5752954999999993"/>
    <n v="0.3066565604"/>
    <n v="0"/>
    <n v="0"/>
    <n v="0.97606238000000001"/>
    <n v="0.14826264"/>
    <n v="0"/>
    <n v="115.4899247412"/>
    <n v="0"/>
    <n v="0"/>
    <n v="9.8196817515999992"/>
    <n v="0"/>
    <n v="0"/>
    <n v="2.8970519856000001"/>
    <n v="0"/>
    <n v="4.6556940004000005"/>
    <m/>
    <n v="430.26411178559999"/>
    <n v="430.26411178559999"/>
    <m/>
  </r>
  <r>
    <x v="4"/>
    <s v="OutputSite 2"/>
    <s v="Westchester"/>
    <n v="0"/>
    <x v="0"/>
    <s v="Fixed"/>
    <x v="1"/>
    <s v="Protect None"/>
    <n v="56.011800000000001"/>
    <n v="119.7203520692"/>
    <n v="138.40762231920002"/>
    <n v="1.2478772200000001"/>
    <n v="0"/>
    <n v="3.8733614699999999"/>
    <n v="0"/>
    <n v="14.8297234616"/>
    <n v="6.7316180648000001"/>
    <n v="0"/>
    <n v="9.5505850600000013"/>
    <n v="0.2204171248"/>
    <n v="0"/>
    <n v="0"/>
    <n v="0.97606238000000001"/>
    <n v="0.14208503"/>
    <n v="0"/>
    <n v="115.61001747959999"/>
    <n v="0"/>
    <n v="0"/>
    <n v="9.7245465576000001"/>
    <n v="0"/>
    <n v="0"/>
    <n v="2.7972218079999998"/>
    <n v="0"/>
    <n v="6.4326217408000002"/>
    <m/>
    <n v="430.26411178560005"/>
    <n v="430.26411178560005"/>
    <m/>
  </r>
  <r>
    <x v="5"/>
    <s v="OutputSite 2"/>
    <s v="Westchester"/>
    <n v="0"/>
    <x v="0"/>
    <s v="Fixed"/>
    <x v="1"/>
    <s v="Protect None"/>
    <n v="52.320900000000002"/>
    <n v="117.2255860468"/>
    <n v="129.28724601960002"/>
    <n v="0.75762209039999995"/>
    <n v="0"/>
    <n v="3.8696549040000003"/>
    <n v="0"/>
    <n v="21.583333818000003"/>
    <n v="9.8065852184000004"/>
    <n v="0"/>
    <n v="9.5382298399999996"/>
    <n v="0.1522163104"/>
    <n v="0"/>
    <n v="0"/>
    <n v="0.97606238000000001"/>
    <n v="0.1235522"/>
    <n v="0"/>
    <n v="115.7155310584"/>
    <n v="0"/>
    <n v="0"/>
    <n v="9.69267009"/>
    <n v="0"/>
    <n v="0"/>
    <n v="2.6086811508000003"/>
    <n v="0"/>
    <n v="8.9273877632000005"/>
    <m/>
    <n v="430.26435888999998"/>
    <n v="430.26435888999998"/>
    <m/>
  </r>
  <r>
    <x v="6"/>
    <s v="OutputSite 2"/>
    <s v="Westchester"/>
    <n v="0"/>
    <x v="0"/>
    <s v="Fixed"/>
    <x v="1"/>
    <s v="Protect None"/>
    <n v="50.389800000000001"/>
    <n v="115.5833302044"/>
    <n v="124.51541295120001"/>
    <n v="0.73291165039999995"/>
    <n v="0"/>
    <n v="3.8587823104000001"/>
    <n v="0"/>
    <n v="18.849123632000001"/>
    <n v="17.7351769968"/>
    <n v="0"/>
    <n v="9.5320522299999997"/>
    <n v="9.9583073200000011E-2"/>
    <n v="0"/>
    <n v="0"/>
    <n v="0.97606238000000001"/>
    <n v="0.1057606832"/>
    <n v="0"/>
    <n v="115.8074538952"/>
    <n v="0"/>
    <n v="0"/>
    <n v="9.6719133203999998"/>
    <n v="0"/>
    <n v="0"/>
    <n v="2.2273990615999999"/>
    <n v="0"/>
    <n v="10.5696436056"/>
    <m/>
    <n v="430.26460599439997"/>
    <n v="430.26460599439997"/>
    <m/>
  </r>
  <r>
    <x v="7"/>
    <s v="OutputSite 3"/>
    <s v="Westchester"/>
    <n v="0"/>
    <x v="0"/>
    <s v="Fixed"/>
    <x v="1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  <m/>
  </r>
  <r>
    <x v="0"/>
    <s v="OutputSite 3"/>
    <s v="Westchester"/>
    <n v="0"/>
    <x v="0"/>
    <s v="Fixed"/>
    <x v="1"/>
    <s v="Protect None"/>
    <n v="46.189"/>
    <n v="53.174395835999995"/>
    <n v="114.135051316"/>
    <n v="0"/>
    <n v="0"/>
    <n v="0.99014733080000006"/>
    <n v="0"/>
    <n v="2.8795075732000002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9854940000002"/>
    <m/>
    <n v="250.47119744999995"/>
    <n v="250.47119744999995"/>
    <m/>
  </r>
  <r>
    <x v="1"/>
    <s v="OutputSite 3"/>
    <s v="Westchester"/>
    <n v="0"/>
    <x v="0"/>
    <s v="Fixed"/>
    <x v="1"/>
    <s v="Protect None"/>
    <n v="45.7547"/>
    <n v="52.6016078368"/>
    <n v="113.06187690679999"/>
    <n v="0"/>
    <n v="0"/>
    <n v="0.98841760000000001"/>
    <n v="0"/>
    <n v="3.4866430840000002"/>
    <n v="5.119508959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887734932000002"/>
    <m/>
    <n v="250.47119745000001"/>
    <n v="250.47119745000001"/>
    <m/>
  </r>
  <r>
    <x v="2"/>
    <s v="OutputSite 3"/>
    <s v="Westchester"/>
    <n v="0"/>
    <x v="0"/>
    <s v="Fixed"/>
    <x v="1"/>
    <s v="Protect None"/>
    <n v="39.169899999999998"/>
    <n v="50.788355749600001"/>
    <n v="96.790546375600002"/>
    <n v="0"/>
    <n v="0"/>
    <n v="0.98520524279999999"/>
    <n v="0"/>
    <n v="19.591672354"/>
    <n v="5.2890225775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3.9020255803999997"/>
    <m/>
    <n v="250.47119744999995"/>
    <n v="250.47119744999995"/>
    <m/>
  </r>
  <r>
    <x v="3"/>
    <s v="OutputSite 3"/>
    <s v="Westchester"/>
    <n v="0"/>
    <x v="0"/>
    <s v="Fixed"/>
    <x v="1"/>
    <s v="Protect None"/>
    <n v="37.4773"/>
    <n v="49.489080814399998"/>
    <n v="92.608057301200006"/>
    <n v="0"/>
    <n v="0"/>
    <n v="0.97803921519999992"/>
    <n v="0"/>
    <n v="10.530848214800001"/>
    <n v="18.539501818800002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2013005156000007"/>
    <m/>
    <n v="250.47119744999995"/>
    <n v="250.47119744999995"/>
    <m/>
  </r>
  <r>
    <x v="4"/>
    <s v="OutputSite 3"/>
    <s v="Westchester"/>
    <n v="0"/>
    <x v="0"/>
    <s v="Fixed"/>
    <x v="1"/>
    <s v="Protect None"/>
    <n v="35.590400000000002"/>
    <n v="47.718824892800001"/>
    <n v="87.945444377600012"/>
    <n v="0"/>
    <n v="0"/>
    <n v="0.97606238000000001"/>
    <n v="0"/>
    <n v="13.212672268"/>
    <n v="19.317139365599999"/>
    <n v="0"/>
    <n v="0"/>
    <n v="1.2048810543999999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9715564372000003"/>
    <m/>
    <n v="250.47095034559999"/>
    <n v="250.47095034559999"/>
    <m/>
  </r>
  <r>
    <x v="5"/>
    <s v="OutputSite 3"/>
    <s v="Westchester"/>
    <n v="0"/>
    <x v="0"/>
    <s v="Fixed"/>
    <x v="1"/>
    <s v="Protect None"/>
    <n v="33.256799999999998"/>
    <n v="45.566298464400006"/>
    <n v="82.179016099199998"/>
    <n v="0"/>
    <n v="0"/>
    <n v="0.96370716000000001"/>
    <n v="0"/>
    <n v="15.6906351912"/>
    <n v="21.2223142896"/>
    <n v="0"/>
    <n v="0"/>
    <n v="2.474750566"/>
    <n v="0"/>
    <n v="0"/>
    <n v="1.1490354600000001"/>
    <n v="0.94517433000000006"/>
    <n v="0"/>
    <n v="69.400012053200001"/>
    <n v="0"/>
    <n v="0"/>
    <n v="1.7561709708"/>
    <n v="0"/>
    <n v="0"/>
    <n v="0"/>
    <n v="0"/>
    <n v="9.1240828656000001"/>
    <m/>
    <n v="250.47119745000003"/>
    <n v="250.47119745000003"/>
    <m/>
  </r>
  <r>
    <x v="6"/>
    <s v="OutputSite 3"/>
    <s v="Westchester"/>
    <n v="0"/>
    <x v="0"/>
    <s v="Fixed"/>
    <x v="1"/>
    <s v="Protect None"/>
    <n v="29.661000000000001"/>
    <n v="41.489322968799996"/>
    <n v="73.293636083999999"/>
    <n v="0"/>
    <n v="0"/>
    <n v="0.93257200560000009"/>
    <n v="0"/>
    <n v="21.140028524399998"/>
    <n v="23.589821546"/>
    <n v="0"/>
    <n v="0"/>
    <n v="3.5659635964"/>
    <n v="0"/>
    <n v="0"/>
    <n v="1.1490354600000001"/>
    <n v="0.94517433000000006"/>
    <n v="0"/>
    <n v="69.596954260000004"/>
    <n v="0"/>
    <n v="0"/>
    <n v="1.5676303135999998"/>
    <n v="0"/>
    <n v="0"/>
    <n v="0"/>
    <n v="0"/>
    <n v="13.201058361199999"/>
    <m/>
    <n v="250.47119745000001"/>
    <n v="250.47119745000001"/>
    <m/>
  </r>
  <r>
    <x v="7"/>
    <s v="Westchester County"/>
    <s v="Westchester"/>
    <s v="Westchester"/>
    <x v="1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s v="Westchester County"/>
    <s v="Westchester"/>
    <s v="Westchester"/>
    <x v="1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  <m/>
    <n v="44658.8505515656"/>
    <n v="32420.4059133956"/>
    <m/>
  </r>
  <r>
    <x v="1"/>
    <s v="Westchester County"/>
    <s v="Westchester"/>
    <s v="Westchester"/>
    <x v="1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  <m/>
    <n v="44658.8505515656"/>
    <n v="32420.4059133956"/>
    <m/>
  </r>
  <r>
    <x v="2"/>
    <s v="Westchester County"/>
    <s v="Westchester"/>
    <s v="Westchester"/>
    <x v="1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  <m/>
    <n v="44658.850551565592"/>
    <n v="32420.405913395593"/>
    <m/>
  </r>
  <r>
    <x v="3"/>
    <s v="Westchester County"/>
    <s v="Westchester"/>
    <s v="Westchester"/>
    <x v="1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  <m/>
    <n v="44658.850798669999"/>
    <n v="32420.406160499999"/>
    <m/>
  </r>
  <r>
    <x v="4"/>
    <s v="Westchester County"/>
    <s v="Westchester"/>
    <s v="Westchester"/>
    <x v="1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  <m/>
    <n v="44658.850551565592"/>
    <n v="32420.405913395593"/>
    <m/>
  </r>
  <r>
    <x v="5"/>
    <s v="Westchester County"/>
    <s v="Westchester"/>
    <s v="Westchester"/>
    <x v="1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  <m/>
    <n v="44658.850798669991"/>
    <n v="32420.406160499992"/>
    <m/>
  </r>
  <r>
    <x v="6"/>
    <s v="Westchester County"/>
    <s v="Westchester"/>
    <s v="Westchester"/>
    <x v="1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  <m/>
    <n v="44658.851045774405"/>
    <n v="32420.406407604405"/>
    <m/>
  </r>
  <r>
    <x v="7"/>
    <n v="0"/>
    <s v="Westchester"/>
    <n v="0"/>
    <x v="0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n v="0"/>
    <s v="Westchester"/>
    <n v="0"/>
    <x v="0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  <m/>
  </r>
  <r>
    <x v="1"/>
    <n v="0"/>
    <s v="Westchester"/>
    <n v="0"/>
    <x v="0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  <m/>
  </r>
  <r>
    <x v="2"/>
    <n v="0"/>
    <s v="Westchester"/>
    <n v="0"/>
    <x v="0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  <m/>
    <n v="44658.851045774398"/>
    <n v="32420.406407604398"/>
    <m/>
  </r>
  <r>
    <x v="3"/>
    <n v="0"/>
    <s v="Westchester"/>
    <n v="0"/>
    <x v="0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  <m/>
    <n v="44658.850798669999"/>
    <n v="32420.406160499999"/>
    <m/>
  </r>
  <r>
    <x v="4"/>
    <n v="0"/>
    <s v="Westchester"/>
    <n v="0"/>
    <x v="0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  <m/>
    <n v="44658.850798669999"/>
    <n v="32420.406160499999"/>
    <m/>
  </r>
  <r>
    <x v="5"/>
    <n v="0"/>
    <s v="Westchester"/>
    <n v="0"/>
    <x v="0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  <m/>
    <n v="44658.850304461201"/>
    <n v="32420.405666291201"/>
    <m/>
  </r>
  <r>
    <x v="6"/>
    <n v="0"/>
    <s v="Westchester"/>
    <n v="0"/>
    <x v="0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  <m/>
    <n v="44658.850798670006"/>
    <n v="32420.406160500006"/>
    <m/>
  </r>
  <r>
    <x v="7"/>
    <s v="OutputSite 1"/>
    <s v="Westchester"/>
    <n v="0"/>
    <x v="0"/>
    <s v="Fixed"/>
    <x v="2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  <m/>
  </r>
  <r>
    <x v="0"/>
    <s v="OutputSite 1"/>
    <s v="Westchester"/>
    <n v="0"/>
    <x v="0"/>
    <s v="Fixed"/>
    <x v="2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64384999999"/>
    <n v="634.96564384999999"/>
    <m/>
  </r>
  <r>
    <x v="1"/>
    <s v="OutputSite 1"/>
    <s v="Westchester"/>
    <n v="0"/>
    <x v="0"/>
    <s v="Fixed"/>
    <x v="2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  <m/>
    <n v="634.96564384999999"/>
    <n v="634.96564384999999"/>
    <m/>
  </r>
  <r>
    <x v="2"/>
    <s v="OutputSite 1"/>
    <s v="Westchester"/>
    <n v="0"/>
    <x v="0"/>
    <s v="Fixed"/>
    <x v="2"/>
    <s v="Protect None"/>
    <n v="134.3854"/>
    <n v="68.256907098799999"/>
    <n v="332.07223635759999"/>
    <n v="0"/>
    <n v="0"/>
    <n v="0"/>
    <n v="0"/>
    <n v="12.096007484400001"/>
    <n v="47.775411800400001"/>
    <n v="0"/>
    <n v="2.9608049207999998"/>
    <n v="2.4932833959999998"/>
    <n v="0"/>
    <n v="0"/>
    <n v="0"/>
    <n v="3.2000019799999997"/>
    <n v="0"/>
    <n v="149.99138238239999"/>
    <n v="0"/>
    <n v="0"/>
    <n v="11.2583235684"/>
    <n v="0"/>
    <n v="0"/>
    <n v="0"/>
    <n v="0"/>
    <n v="4.8612848612000006"/>
    <m/>
    <n v="634.96564384999999"/>
    <n v="634.96564384999999"/>
    <m/>
  </r>
  <r>
    <x v="3"/>
    <s v="OutputSite 1"/>
    <s v="Westchester"/>
    <n v="0"/>
    <x v="0"/>
    <s v="Fixed"/>
    <x v="2"/>
    <s v="Protect None"/>
    <n v="132.7868"/>
    <n v="65.649214365600002"/>
    <n v="328.12202541919999"/>
    <n v="0"/>
    <n v="0"/>
    <n v="0"/>
    <n v="0"/>
    <n v="13.852672664"/>
    <n v="47.623195490000001"/>
    <n v="0"/>
    <n v="2.9141021891999999"/>
    <n v="4.4451610515999995"/>
    <n v="0"/>
    <n v="0"/>
    <n v="0"/>
    <n v="3.2000019799999997"/>
    <n v="0"/>
    <n v="150.6318769872"/>
    <n v="0"/>
    <n v="0"/>
    <n v="11.058416108799999"/>
    <n v="0"/>
    <n v="0"/>
    <n v="0"/>
    <n v="0"/>
    <n v="7.4689775944000001"/>
    <m/>
    <n v="634.96564384999999"/>
    <n v="634.96564384999999"/>
    <m/>
  </r>
  <r>
    <x v="4"/>
    <s v="OutputSite 1"/>
    <s v="Westchester"/>
    <n v="0"/>
    <x v="0"/>
    <s v="Fixed"/>
    <x v="2"/>
    <s v="Protect None"/>
    <n v="130.3845"/>
    <n v="61.289057227600004"/>
    <n v="322.18583641800001"/>
    <n v="0"/>
    <n v="0"/>
    <n v="0"/>
    <n v="0"/>
    <n v="13.4941241796"/>
    <n v="50.130563836799993"/>
    <n v="0"/>
    <n v="2.7722642635999999"/>
    <n v="7.6234178444000005"/>
    <n v="0"/>
    <n v="0"/>
    <n v="0"/>
    <n v="2.9528975800000001"/>
    <n v="0"/>
    <n v="152.3680325016"/>
    <n v="0"/>
    <n v="0"/>
    <n v="10.3200681616"/>
    <n v="0"/>
    <n v="0"/>
    <n v="0"/>
    <n v="0"/>
    <n v="11.8291347324"/>
    <m/>
    <n v="634.96539674560006"/>
    <n v="634.96539674560006"/>
    <m/>
  </r>
  <r>
    <x v="5"/>
    <s v="OutputSite 1"/>
    <s v="Westchester"/>
    <n v="0"/>
    <x v="0"/>
    <s v="Fixed"/>
    <x v="2"/>
    <s v="Protect None"/>
    <n v="128.3519"/>
    <n v="57.702336861600003"/>
    <n v="317.16319238360001"/>
    <n v="0"/>
    <n v="0"/>
    <n v="0"/>
    <n v="0"/>
    <n v="11.716455126000001"/>
    <n v="57.907186409200001"/>
    <n v="0"/>
    <n v="2.5078625555999996"/>
    <n v="9.1695500752000001"/>
    <n v="0"/>
    <n v="0"/>
    <n v="0"/>
    <n v="2.8849438699999999"/>
    <n v="0"/>
    <n v="154.75407258800001"/>
    <n v="0"/>
    <n v="0"/>
    <n v="5.7439417779999999"/>
    <n v="0"/>
    <n v="0"/>
    <n v="0"/>
    <n v="0"/>
    <n v="15.4158550984"/>
    <m/>
    <n v="634.96539674560006"/>
    <n v="634.96539674560006"/>
    <m/>
  </r>
  <r>
    <x v="6"/>
    <s v="OutputSite 1"/>
    <s v="Westchester"/>
    <n v="0"/>
    <x v="0"/>
    <s v="Fixed"/>
    <x v="2"/>
    <s v="Protect None"/>
    <n v="126.5664"/>
    <n v="51.595398719999999"/>
    <n v="312.75114332160001"/>
    <n v="0"/>
    <n v="0"/>
    <n v="0"/>
    <n v="0"/>
    <n v="9.7811334651999999"/>
    <n v="62.626880449200002"/>
    <n v="0"/>
    <n v="2.2034299347999999"/>
    <n v="9.0815809087999995"/>
    <n v="0"/>
    <n v="0"/>
    <n v="0"/>
    <n v="2.8602334300000001"/>
    <n v="0"/>
    <n v="158.87280872720001"/>
    <n v="0"/>
    <n v="0"/>
    <n v="3.6702416532000002"/>
    <n v="0"/>
    <n v="0"/>
    <n v="0"/>
    <n v="0"/>
    <n v="21.522793240000002"/>
    <m/>
    <n v="634.96564385000011"/>
    <n v="634.96564385000011"/>
    <m/>
  </r>
  <r>
    <x v="7"/>
    <s v="OutputSite 2"/>
    <s v="Westchester"/>
    <n v="0"/>
    <x v="0"/>
    <s v="Fixed"/>
    <x v="2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  <m/>
  </r>
  <r>
    <x v="0"/>
    <s v="OutputSite 2"/>
    <s v="Westchester"/>
    <n v="0"/>
    <x v="0"/>
    <s v="Fixed"/>
    <x v="2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  <m/>
    <n v="430.26460599439997"/>
    <n v="430.26460599439997"/>
    <m/>
  </r>
  <r>
    <x v="1"/>
    <s v="OutputSite 2"/>
    <s v="Westchester"/>
    <n v="0"/>
    <x v="0"/>
    <s v="Fixed"/>
    <x v="2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  <m/>
    <n v="430.26435888999998"/>
    <n v="430.26435888999998"/>
    <m/>
  </r>
  <r>
    <x v="2"/>
    <s v="OutputSite 2"/>
    <s v="Westchester"/>
    <n v="0"/>
    <x v="0"/>
    <s v="Fixed"/>
    <x v="2"/>
    <s v="Protect None"/>
    <n v="59.4968"/>
    <n v="122.5936820324"/>
    <n v="147.01921065920001"/>
    <n v="1.2478772200000001"/>
    <n v="0"/>
    <n v="3.8733614699999999"/>
    <n v="0"/>
    <n v="8.7052409076000004"/>
    <n v="3.9450217460000001"/>
    <n v="0"/>
    <n v="9.5814731099999992"/>
    <n v="0.4116759304"/>
    <n v="0"/>
    <n v="0"/>
    <n v="0.97606238000000001"/>
    <n v="0.15444025"/>
    <n v="0"/>
    <n v="115.3715617336"/>
    <n v="0"/>
    <n v="0"/>
    <n v="9.8666315876000006"/>
    <n v="0"/>
    <n v="0"/>
    <n v="2.9590751900000001"/>
    <n v="0"/>
    <n v="3.5592917775999999"/>
    <m/>
    <n v="430.26460599440003"/>
    <n v="430.26460599440003"/>
    <m/>
  </r>
  <r>
    <x v="3"/>
    <s v="OutputSite 2"/>
    <s v="Westchester"/>
    <n v="0"/>
    <x v="0"/>
    <s v="Fixed"/>
    <x v="2"/>
    <s v="Protect None"/>
    <n v="57.554600000000001"/>
    <n v="121.07769653840001"/>
    <n v="142.2199490024"/>
    <n v="1.2478772200000001"/>
    <n v="0"/>
    <n v="3.8733614699999999"/>
    <n v="0"/>
    <n v="12.2524245696"/>
    <n v="5.3695786119999998"/>
    <n v="0"/>
    <n v="9.5629402800000012"/>
    <n v="0.30764497800000001"/>
    <n v="0"/>
    <n v="0"/>
    <n v="0.97606238000000001"/>
    <n v="0.14208503"/>
    <n v="0"/>
    <n v="115.5084575712"/>
    <n v="0"/>
    <n v="0"/>
    <n v="9.7796508388000003"/>
    <n v="0"/>
    <n v="0"/>
    <n v="2.871353128"/>
    <n v="0"/>
    <n v="5.0752772716000001"/>
    <m/>
    <n v="430.26435888999998"/>
    <n v="430.26435888999998"/>
    <m/>
  </r>
  <r>
    <x v="4"/>
    <s v="OutputSite 2"/>
    <s v="Westchester"/>
    <n v="0"/>
    <x v="0"/>
    <s v="Fixed"/>
    <x v="2"/>
    <s v="Protect None"/>
    <n v="52.817900000000002"/>
    <n v="117.72350141279999"/>
    <n v="130.51535488760001"/>
    <n v="0.75959892559999997"/>
    <n v="0"/>
    <n v="3.8699020084"/>
    <n v="0"/>
    <n v="20.525974090399998"/>
    <n v="9.6252105887999999"/>
    <n v="0"/>
    <n v="9.5382298399999996"/>
    <n v="0.22708894359999998"/>
    <n v="0"/>
    <n v="0"/>
    <n v="0.97606238000000001"/>
    <n v="0.1235522"/>
    <n v="0"/>
    <n v="115.6418939472"/>
    <n v="0"/>
    <n v="0"/>
    <n v="9.6447318364000001"/>
    <n v="0"/>
    <n v="0"/>
    <n v="2.6632912232000003"/>
    <n v="0"/>
    <n v="8.4294723972000014"/>
    <m/>
    <n v="430.2638646812"/>
    <n v="430.2638646812"/>
    <m/>
  </r>
  <r>
    <x v="5"/>
    <s v="OutputSite 2"/>
    <s v="Westchester"/>
    <n v="0"/>
    <x v="0"/>
    <s v="Fixed"/>
    <x v="2"/>
    <s v="Protect None"/>
    <n v="50.0092"/>
    <n v="115.1229747072"/>
    <n v="123.57493360479999"/>
    <n v="0.72747535360000004"/>
    <n v="0"/>
    <n v="3.8570525795999999"/>
    <n v="0"/>
    <n v="17.146327211599999"/>
    <n v="21.0505767316"/>
    <n v="0"/>
    <n v="9.5320522299999997"/>
    <n v="0.20386113"/>
    <n v="0"/>
    <n v="0"/>
    <n v="0.97606238000000001"/>
    <n v="9.8841760000000001E-2"/>
    <n v="0"/>
    <n v="115.75679749320001"/>
    <n v="0"/>
    <n v="0"/>
    <n v="9.102090574"/>
    <n v="0"/>
    <n v="0"/>
    <n v="2.0853140315999998"/>
    <n v="0"/>
    <n v="11.029999102800002"/>
    <m/>
    <n v="430.26435888999993"/>
    <n v="430.26435888999993"/>
    <m/>
  </r>
  <r>
    <x v="6"/>
    <s v="OutputSite 2"/>
    <s v="Westchester"/>
    <n v="0"/>
    <x v="0"/>
    <s v="Fixed"/>
    <x v="2"/>
    <s v="Protect None"/>
    <n v="47.8065"/>
    <n v="112.4376911924"/>
    <n v="118.131964986"/>
    <n v="0.69263363320000004"/>
    <n v="0"/>
    <n v="3.8355544967999999"/>
    <n v="0"/>
    <n v="13.073305386400001"/>
    <n v="36.472609439999999"/>
    <n v="0"/>
    <n v="9.5182143836000002"/>
    <n v="0.40648673800000001"/>
    <n v="0"/>
    <n v="0"/>
    <n v="0.97606238000000001"/>
    <n v="9.3405463199999997E-2"/>
    <n v="0"/>
    <n v="115.8830678416"/>
    <n v="0"/>
    <n v="0"/>
    <n v="3.6129134324000001"/>
    <n v="0"/>
    <n v="0"/>
    <n v="1.4151668987999999"/>
    <n v="0"/>
    <n v="13.7152826176"/>
    <m/>
    <n v="430.26435888999998"/>
    <n v="430.26435888999998"/>
    <m/>
  </r>
  <r>
    <x v="7"/>
    <s v="OutputSite 3"/>
    <s v="Westchester"/>
    <n v="0"/>
    <x v="0"/>
    <s v="Fixed"/>
    <x v="2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  <m/>
  </r>
  <r>
    <x v="0"/>
    <s v="OutputSite 3"/>
    <s v="Westchester"/>
    <n v="0"/>
    <x v="0"/>
    <s v="Fixed"/>
    <x v="2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  <m/>
    <n v="250.47119744999998"/>
    <n v="250.47119744999998"/>
    <m/>
  </r>
  <r>
    <x v="1"/>
    <s v="OutputSite 3"/>
    <s v="Westchester"/>
    <n v="0"/>
    <x v="0"/>
    <s v="Fixed"/>
    <x v="2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  <m/>
    <n v="250.47119744999998"/>
    <n v="250.47119744999998"/>
    <m/>
  </r>
  <r>
    <x v="2"/>
    <s v="OutputSite 3"/>
    <s v="Westchester"/>
    <n v="0"/>
    <x v="0"/>
    <s v="Fixed"/>
    <x v="2"/>
    <s v="Protect None"/>
    <n v="39.049100000000003"/>
    <n v="50.686548736799999"/>
    <n v="96.492044260400007"/>
    <n v="0"/>
    <n v="0"/>
    <n v="0.9817457812"/>
    <n v="0"/>
    <n v="19.850390660800002"/>
    <n v="5.3320187431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  <m/>
    <n v="250.47095034560002"/>
    <n v="250.47095034560002"/>
    <m/>
  </r>
  <r>
    <x v="3"/>
    <s v="OutputSite 3"/>
    <s v="Westchester"/>
    <n v="0"/>
    <x v="0"/>
    <s v="Fixed"/>
    <x v="2"/>
    <s v="Protect None"/>
    <n v="37.043100000000003"/>
    <n v="49.072462796000003"/>
    <n v="91.535129996400002"/>
    <n v="0"/>
    <n v="0"/>
    <n v="0.97606238000000001"/>
    <n v="0"/>
    <n v="11.1649181052"/>
    <n v="18.98033606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6179185339999993"/>
    <m/>
    <n v="250.47119744999998"/>
    <n v="250.47119744999998"/>
    <m/>
  </r>
  <r>
    <x v="4"/>
    <s v="OutputSite 3"/>
    <s v="Westchester"/>
    <n v="0"/>
    <x v="0"/>
    <s v="Fixed"/>
    <x v="2"/>
    <s v="Protect None"/>
    <n v="33.780799999999999"/>
    <n v="46.021711873600005"/>
    <n v="83.473843155200001"/>
    <n v="0"/>
    <n v="0"/>
    <n v="0.964942682"/>
    <n v="0"/>
    <n v="14.496379626000001"/>
    <n v="20.896136481600003"/>
    <n v="0"/>
    <n v="0"/>
    <n v="2.8345345724"/>
    <n v="0"/>
    <n v="0"/>
    <n v="1.1490354600000001"/>
    <n v="0.94517433000000006"/>
    <n v="0"/>
    <n v="69.263363319999996"/>
    <n v="0"/>
    <n v="0"/>
    <n v="1.7574064928000002"/>
    <n v="0"/>
    <n v="0"/>
    <n v="0"/>
    <n v="0"/>
    <n v="8.6686694564"/>
    <m/>
    <n v="250.47119744999995"/>
    <n v="250.47119744999995"/>
    <m/>
  </r>
  <r>
    <x v="5"/>
    <s v="OutputSite 3"/>
    <s v="Westchester"/>
    <n v="0"/>
    <x v="0"/>
    <s v="Fixed"/>
    <x v="2"/>
    <s v="Protect None"/>
    <n v="29.0962"/>
    <n v="40.751963439200004"/>
    <n v="71.8979904328"/>
    <n v="0"/>
    <n v="0"/>
    <n v="0.9053905216"/>
    <n v="0"/>
    <n v="20.619626658000001"/>
    <n v="24.749976704000002"/>
    <n v="0"/>
    <n v="0"/>
    <n v="4.5383194103999998"/>
    <n v="0"/>
    <n v="0"/>
    <n v="1.1490354600000001"/>
    <n v="0.94517433000000006"/>
    <n v="0"/>
    <n v="69.633278606800005"/>
    <n v="0"/>
    <n v="0"/>
    <n v="1.3422711008000001"/>
    <n v="0"/>
    <n v="0"/>
    <n v="0"/>
    <n v="0"/>
    <n v="13.9384178908"/>
    <m/>
    <n v="250.47144455439994"/>
    <n v="250.47144455439994"/>
    <m/>
  </r>
  <r>
    <x v="6"/>
    <s v="OutputSite 3"/>
    <s v="Westchester"/>
    <n v="0"/>
    <x v="0"/>
    <s v="Fixed"/>
    <x v="2"/>
    <s v="Protect None"/>
    <n v="25.2987"/>
    <n v="35.099944497999999"/>
    <n v="62.514200842800001"/>
    <n v="0"/>
    <n v="0"/>
    <n v="0.46307364560000003"/>
    <n v="0"/>
    <n v="21.152136640000002"/>
    <n v="32.5409313316"/>
    <n v="0"/>
    <n v="0"/>
    <n v="5.8912160004"/>
    <n v="0"/>
    <n v="0"/>
    <n v="1.1490354600000001"/>
    <n v="0.94517433000000006"/>
    <n v="0"/>
    <n v="70.392383323600001"/>
    <n v="0"/>
    <n v="0"/>
    <n v="0.73266454599999997"/>
    <n v="0"/>
    <n v="0"/>
    <n v="0"/>
    <n v="0"/>
    <n v="19.590436832000002"/>
    <m/>
    <n v="250.47119744999998"/>
    <n v="250.47119744999998"/>
    <m/>
  </r>
  <r>
    <x v="7"/>
    <s v="Westchester County"/>
    <s v="Westchester"/>
    <s v="Westchester"/>
    <x v="1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s v="Westchester County"/>
    <s v="Westchester"/>
    <s v="Westchester"/>
    <x v="1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  <m/>
  </r>
  <r>
    <x v="1"/>
    <s v="Westchester County"/>
    <s v="Westchester"/>
    <s v="Westchester"/>
    <x v="1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  <m/>
  </r>
  <r>
    <x v="2"/>
    <s v="Westchester County"/>
    <s v="Westchester"/>
    <s v="Westchester"/>
    <x v="1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  <m/>
    <n v="44658.851045774398"/>
    <n v="32420.406407604398"/>
    <m/>
  </r>
  <r>
    <x v="3"/>
    <s v="Westchester County"/>
    <s v="Westchester"/>
    <s v="Westchester"/>
    <x v="1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  <m/>
    <n v="44658.850798669999"/>
    <n v="32420.406160499999"/>
    <m/>
  </r>
  <r>
    <x v="4"/>
    <s v="Westchester County"/>
    <s v="Westchester"/>
    <s v="Westchester"/>
    <x v="1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  <m/>
    <n v="44658.850798669999"/>
    <n v="32420.406160499999"/>
    <m/>
  </r>
  <r>
    <x v="5"/>
    <s v="Westchester County"/>
    <s v="Westchester"/>
    <s v="Westchester"/>
    <x v="1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  <m/>
    <n v="44658.850304461201"/>
    <n v="32420.405666291201"/>
    <m/>
  </r>
  <r>
    <x v="6"/>
    <s v="Westchester County"/>
    <s v="Westchester"/>
    <s v="Westchester"/>
    <x v="1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  <m/>
    <n v="44658.850798670006"/>
    <n v="32420.406160500006"/>
    <m/>
  </r>
  <r>
    <x v="7"/>
    <n v="0"/>
    <s v="Westchester"/>
    <n v="0"/>
    <x v="0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n v="0"/>
    <s v="Westchester"/>
    <n v="0"/>
    <x v="0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  <m/>
    <n v="44658.850798670006"/>
    <n v="32420.406160500006"/>
    <m/>
  </r>
  <r>
    <x v="1"/>
    <n v="0"/>
    <s v="Westchester"/>
    <n v="0"/>
    <x v="0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  <m/>
    <n v="44658.850551565607"/>
    <n v="32420.405913395607"/>
    <m/>
  </r>
  <r>
    <x v="2"/>
    <n v="0"/>
    <s v="Westchester"/>
    <n v="0"/>
    <x v="0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  <m/>
    <n v="44658.851045774398"/>
    <n v="32420.406407604398"/>
    <m/>
  </r>
  <r>
    <x v="3"/>
    <n v="0"/>
    <s v="Westchester"/>
    <n v="0"/>
    <x v="0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  <m/>
    <n v="44658.850798669999"/>
    <n v="32420.406160499999"/>
    <m/>
  </r>
  <r>
    <x v="4"/>
    <n v="0"/>
    <s v="Westchester"/>
    <n v="0"/>
    <x v="0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  <m/>
    <n v="44658.850551565607"/>
    <n v="32420.405913395607"/>
    <m/>
  </r>
  <r>
    <x v="5"/>
    <n v="0"/>
    <s v="Westchester"/>
    <n v="0"/>
    <x v="0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  <m/>
    <n v="44658.850798670006"/>
    <n v="32420.406160500006"/>
    <m/>
  </r>
  <r>
    <x v="6"/>
    <n v="0"/>
    <s v="Westchester"/>
    <n v="0"/>
    <x v="0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  <m/>
    <n v="44658.850304461201"/>
    <n v="32420.405666291201"/>
    <m/>
  </r>
  <r>
    <x v="7"/>
    <s v="OutputSite 1"/>
    <s v="Westchester"/>
    <n v="0"/>
    <x v="0"/>
    <s v="Fixed"/>
    <x v="3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  <m/>
  </r>
  <r>
    <x v="0"/>
    <s v="OutputSite 1"/>
    <s v="Westchester"/>
    <n v="0"/>
    <x v="0"/>
    <s v="Fixed"/>
    <x v="3"/>
    <s v="Protect None"/>
    <n v="137.12299999999999"/>
    <n v="71.156677232799993"/>
    <n v="338.83696641199998"/>
    <n v="0"/>
    <n v="0"/>
    <n v="0"/>
    <n v="0"/>
    <n v="13.589506478000001"/>
    <n v="41.553075903999996"/>
    <n v="0"/>
    <n v="2.9835385256000002"/>
    <n v="0.75416262880000007"/>
    <n v="0"/>
    <n v="0"/>
    <n v="0"/>
    <n v="3.2000019799999997"/>
    <n v="0"/>
    <n v="149.48382994479999"/>
    <n v="0"/>
    <n v="0"/>
    <n v="11.4463700168"/>
    <n v="0"/>
    <n v="0"/>
    <n v="0"/>
    <n v="0"/>
    <n v="1.9615147272"/>
    <m/>
    <n v="634.96564384999988"/>
    <n v="634.96564384999988"/>
    <m/>
  </r>
  <r>
    <x v="1"/>
    <s v="OutputSite 1"/>
    <s v="Westchester"/>
    <n v="0"/>
    <x v="0"/>
    <s v="Fixed"/>
    <x v="3"/>
    <s v="Protect None"/>
    <n v="134.8321"/>
    <n v="68.973262754399997"/>
    <n v="333.17605171240001"/>
    <n v="0"/>
    <n v="0"/>
    <n v="0"/>
    <n v="0"/>
    <n v="11.1977829904"/>
    <n v="48.106778800800001"/>
    <n v="0"/>
    <n v="2.9687122615999999"/>
    <n v="2.0062406236000001"/>
    <n v="0"/>
    <n v="0"/>
    <n v="0"/>
    <n v="3.2000019799999997"/>
    <n v="0"/>
    <n v="149.9241699856"/>
    <n v="0"/>
    <n v="0"/>
    <n v="11.267960639999998"/>
    <n v="0"/>
    <n v="0"/>
    <n v="0"/>
    <n v="0"/>
    <n v="4.1449292056000004"/>
    <m/>
    <n v="634.96589095439992"/>
    <n v="634.96589095439992"/>
    <m/>
  </r>
  <r>
    <x v="2"/>
    <s v="OutputSite 1"/>
    <s v="Westchester"/>
    <n v="0"/>
    <x v="0"/>
    <s v="Fixed"/>
    <x v="3"/>
    <s v="Protect None"/>
    <n v="132.67689999999999"/>
    <n v="65.493291489200004"/>
    <n v="327.85045768359998"/>
    <n v="0"/>
    <n v="0"/>
    <n v="0"/>
    <n v="0"/>
    <n v="13.304842209199998"/>
    <n v="46.6538049288"/>
    <n v="0"/>
    <n v="2.9069361615999996"/>
    <n v="6.2052856928000004"/>
    <n v="0"/>
    <n v="0"/>
    <n v="0"/>
    <n v="3.2000019799999997"/>
    <n v="0"/>
    <n v="150.76753730280001"/>
    <n v="0"/>
    <n v="0"/>
    <n v="10.9583388268"/>
    <n v="0"/>
    <n v="0"/>
    <n v="0"/>
    <n v="0"/>
    <n v="7.6249004708000001"/>
    <m/>
    <n v="634.96539674559995"/>
    <n v="634.96539674559995"/>
    <m/>
  </r>
  <r>
    <x v="3"/>
    <s v="OutputSite 1"/>
    <s v="Westchester"/>
    <n v="0"/>
    <x v="0"/>
    <s v="Fixed"/>
    <x v="3"/>
    <s v="Protect None"/>
    <n v="130.57499999999999"/>
    <n v="61.631296821600003"/>
    <n v="322.6565703"/>
    <n v="0"/>
    <n v="0"/>
    <n v="0"/>
    <n v="0"/>
    <n v="13.0350042044"/>
    <n v="49.535289337199998"/>
    <n v="0"/>
    <n v="2.7843723792000001"/>
    <n v="8.2476035587999998"/>
    <n v="0"/>
    <n v="0"/>
    <n v="0"/>
    <n v="2.9590751900000001"/>
    <n v="0"/>
    <n v="152.42758466199999"/>
    <n v="0"/>
    <n v="0"/>
    <n v="10.201705153999999"/>
    <n v="0"/>
    <n v="0"/>
    <n v="0"/>
    <n v="0"/>
    <n v="11.4868951384"/>
    <m/>
    <n v="634.96539674560006"/>
    <n v="634.96539674560006"/>
    <m/>
  </r>
  <r>
    <x v="4"/>
    <s v="OutputSite 1"/>
    <s v="Westchester"/>
    <n v="0"/>
    <x v="0"/>
    <s v="Fixed"/>
    <x v="3"/>
    <s v="Protect None"/>
    <n v="128.11770000000001"/>
    <n v="54.642690180799995"/>
    <n v="316.58447387880005"/>
    <n v="0"/>
    <n v="0"/>
    <n v="0"/>
    <n v="0"/>
    <n v="11.603775519599999"/>
    <n v="57.830089836399999"/>
    <n v="0"/>
    <n v="2.4658548076"/>
    <n v="9.9924077271999998"/>
    <n v="0"/>
    <n v="0"/>
    <n v="0"/>
    <n v="2.8849438699999999"/>
    <n v="0"/>
    <n v="155.61078354279999"/>
    <n v="0"/>
    <n v="0"/>
    <n v="4.8748756032000005"/>
    <n v="0"/>
    <n v="0"/>
    <n v="0"/>
    <n v="0"/>
    <n v="18.475501779199998"/>
    <m/>
    <n v="634.96539674560006"/>
    <n v="634.96539674560006"/>
    <m/>
  </r>
  <r>
    <x v="5"/>
    <s v="OutputSite 1"/>
    <s v="Westchester"/>
    <n v="0"/>
    <x v="0"/>
    <s v="Fixed"/>
    <x v="3"/>
    <s v="Protect None"/>
    <n v="126.2334"/>
    <n v="50.927722631199998"/>
    <n v="311.92828566960003"/>
    <n v="0"/>
    <n v="0"/>
    <n v="0"/>
    <n v="0"/>
    <n v="8.7452718203999993"/>
    <n v="62.786262787200002"/>
    <n v="0"/>
    <n v="2.1461017140000003"/>
    <n v="8.7292100343999994"/>
    <n v="0"/>
    <n v="0"/>
    <n v="0"/>
    <n v="2.8602334300000001"/>
    <n v="0"/>
    <n v="161.40661724479997"/>
    <n v="0"/>
    <n v="0"/>
    <n v="3.2457162939999997"/>
    <n v="0"/>
    <n v="0"/>
    <n v="0"/>
    <n v="0"/>
    <n v="22.190469328799999"/>
    <m/>
    <n v="634.96589095439981"/>
    <n v="634.96589095439981"/>
    <m/>
  </r>
  <r>
    <x v="6"/>
    <s v="OutputSite 1"/>
    <s v="Westchester"/>
    <n v="0"/>
    <x v="0"/>
    <s v="Fixed"/>
    <x v="3"/>
    <s v="Protect None"/>
    <n v="123.07859999999999"/>
    <n v="48.293836831600004"/>
    <n v="304.13263605840001"/>
    <n v="0"/>
    <n v="0"/>
    <n v="0"/>
    <n v="0"/>
    <n v="10.889149594799999"/>
    <n v="65.2358087044"/>
    <n v="0"/>
    <n v="1.90888149"/>
    <n v="8.2681132240000004"/>
    <n v="0"/>
    <n v="0"/>
    <n v="0"/>
    <n v="2.8417005999999998"/>
    <n v="0"/>
    <n v="166.35834231639998"/>
    <n v="0"/>
    <n v="0"/>
    <n v="2.2130670063999998"/>
    <n v="0"/>
    <n v="0"/>
    <n v="0"/>
    <n v="0"/>
    <n v="24.824355128399997"/>
    <m/>
    <n v="634.96589095440004"/>
    <n v="634.96589095440004"/>
    <m/>
  </r>
  <r>
    <x v="7"/>
    <s v="OutputSite 2"/>
    <s v="Westchester"/>
    <n v="0"/>
    <x v="0"/>
    <s v="Fixed"/>
    <x v="3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  <m/>
  </r>
  <r>
    <x v="0"/>
    <s v="OutputSite 2"/>
    <s v="Westchester"/>
    <n v="0"/>
    <x v="0"/>
    <s v="Fixed"/>
    <x v="3"/>
    <s v="Protect None"/>
    <n v="61.887300000000003"/>
    <n v="124.60980683199999"/>
    <n v="152.92624134120001"/>
    <n v="1.2478772200000001"/>
    <n v="0"/>
    <n v="3.8733614699999999"/>
    <n v="0"/>
    <n v="6.1163281088000003"/>
    <n v="0.2058379652"/>
    <n v="0"/>
    <n v="9.5876507199999992"/>
    <n v="0.70820121040000006"/>
    <n v="0"/>
    <n v="0"/>
    <n v="0.97606238000000001"/>
    <n v="0.45714314"/>
    <n v="0"/>
    <n v="114.76368490959999"/>
    <n v="0"/>
    <n v="0"/>
    <n v="10.040593085199999"/>
    <n v="0"/>
    <n v="0"/>
    <n v="3.2084035296"/>
    <n v="0"/>
    <n v="1.5431669780000001"/>
    <m/>
    <n v="430.26435888999998"/>
    <n v="430.26435888999998"/>
    <m/>
  </r>
  <r>
    <x v="1"/>
    <s v="OutputSite 2"/>
    <s v="Westchester"/>
    <n v="0"/>
    <x v="0"/>
    <s v="Fixed"/>
    <x v="3"/>
    <s v="Protect None"/>
    <n v="60.009700000000002"/>
    <n v="123.05502594720001"/>
    <n v="148.28660912680002"/>
    <n v="1.2478772200000001"/>
    <n v="0"/>
    <n v="3.8733614699999999"/>
    <n v="0"/>
    <n v="7.5959892559999993"/>
    <n v="3.7760023363999999"/>
    <n v="0"/>
    <n v="9.5814731099999992"/>
    <n v="0.52336711920000001"/>
    <n v="0"/>
    <n v="0"/>
    <n v="0.97606238000000001"/>
    <n v="0.16061786"/>
    <n v="0"/>
    <n v="115.25122189080001"/>
    <n v="0"/>
    <n v="0"/>
    <n v="9.8545234720000003"/>
    <n v="0"/>
    <n v="0"/>
    <n v="2.9845269432000001"/>
    <n v="0"/>
    <n v="3.0979478627999999"/>
    <m/>
    <n v="430.26460599440003"/>
    <n v="430.26460599440003"/>
    <m/>
  </r>
  <r>
    <x v="2"/>
    <s v="OutputSite 2"/>
    <s v="Westchester"/>
    <n v="0"/>
    <x v="0"/>
    <s v="Fixed"/>
    <x v="3"/>
    <s v="Protect None"/>
    <n v="57.4392"/>
    <n v="120.9879976412"/>
    <n v="141.93479052480001"/>
    <n v="1.2478772200000001"/>
    <n v="0"/>
    <n v="3.8733614699999999"/>
    <n v="0"/>
    <n v="12.105150347199999"/>
    <n v="5.8660113516000001"/>
    <n v="0"/>
    <n v="9.5752954999999993"/>
    <n v="0.41686512279999999"/>
    <n v="0"/>
    <n v="0"/>
    <n v="0.97606238000000001"/>
    <n v="0.13590742"/>
    <n v="0"/>
    <n v="115.3962721736"/>
    <n v="0"/>
    <n v="0"/>
    <n v="9.7287473323999993"/>
    <n v="0"/>
    <n v="0"/>
    <n v="2.8550442376"/>
    <n v="0"/>
    <n v="5.1649761688"/>
    <m/>
    <n v="430.26435889000004"/>
    <n v="430.26435889000004"/>
    <m/>
  </r>
  <r>
    <x v="3"/>
    <s v="OutputSite 2"/>
    <s v="Westchester"/>
    <n v="0"/>
    <x v="0"/>
    <s v="Fixed"/>
    <x v="3"/>
    <s v="Protect None"/>
    <n v="53.152000000000001"/>
    <n v="118.0234861544"/>
    <n v="131.34093068800001"/>
    <n v="0.75984602999999995"/>
    <n v="0"/>
    <n v="3.8701491128000001"/>
    <n v="0"/>
    <n v="19.720413746399998"/>
    <n v="9.6284229460000006"/>
    <n v="0"/>
    <n v="9.5505850600000013"/>
    <n v="0.31950598920000001"/>
    <n v="0"/>
    <n v="0"/>
    <n v="0.97606238000000001"/>
    <n v="0.13590742"/>
    <n v="0"/>
    <n v="115.52896723640001"/>
    <n v="0"/>
    <n v="0"/>
    <n v="9.6029711928000001"/>
    <n v="0"/>
    <n v="0"/>
    <n v="2.6776232783999996"/>
    <n v="0"/>
    <n v="8.1294876556000002"/>
    <m/>
    <n v="430.2643588900001"/>
    <n v="430.2643588900001"/>
    <m/>
  </r>
  <r>
    <x v="4"/>
    <s v="OutputSite 2"/>
    <s v="Westchester"/>
    <n v="0"/>
    <x v="0"/>
    <s v="Fixed"/>
    <x v="3"/>
    <s v="Protect None"/>
    <n v="49.802"/>
    <n v="114.7955613772"/>
    <n v="123.062933288"/>
    <n v="0.72475720519999998"/>
    <n v="0"/>
    <n v="3.8523575960000001"/>
    <n v="0"/>
    <n v="16.610851976799999"/>
    <n v="24.030655795600001"/>
    <n v="0"/>
    <n v="9.5382298399999996"/>
    <n v="0.3600311108"/>
    <n v="0"/>
    <n v="0"/>
    <n v="0.97606238000000001"/>
    <n v="9.8841760000000001E-2"/>
    <n v="0"/>
    <n v="115.68958509640001"/>
    <n v="0"/>
    <n v="0"/>
    <n v="7.1751704628000006"/>
    <n v="0"/>
    <n v="0"/>
    <n v="1.9916614640000001"/>
    <n v="0"/>
    <n v="11.357412432799999"/>
    <m/>
    <n v="430.26411178559994"/>
    <n v="430.26411178559994"/>
    <m/>
  </r>
  <r>
    <x v="5"/>
    <s v="OutputSite 2"/>
    <s v="Westchester"/>
    <n v="0"/>
    <x v="0"/>
    <s v="Fixed"/>
    <x v="3"/>
    <s v="Protect None"/>
    <n v="47.2956"/>
    <n v="111.8273433244"/>
    <n v="116.8695086064"/>
    <n v="0.6807726220000001"/>
    <n v="0"/>
    <n v="3.8276471559999998"/>
    <n v="0"/>
    <n v="11.7582157696"/>
    <n v="39.338773375599999"/>
    <n v="0"/>
    <n v="9.5043765371999989"/>
    <n v="0.70795410599999997"/>
    <n v="0"/>
    <n v="0"/>
    <n v="0.97606238000000001"/>
    <n v="9.2664150000000001E-2"/>
    <n v="0"/>
    <n v="115.8590987148"/>
    <n v="0"/>
    <n v="0"/>
    <n v="3.2815464320000003"/>
    <n v="0"/>
    <n v="0"/>
    <n v="1.2147652304000001"/>
    <n v="0"/>
    <n v="14.3256304856"/>
    <m/>
    <n v="430.26435889000004"/>
    <n v="430.26435889000004"/>
    <m/>
  </r>
  <r>
    <x v="6"/>
    <s v="OutputSite 2"/>
    <s v="Westchester"/>
    <n v="0"/>
    <x v="0"/>
    <s v="Fixed"/>
    <x v="3"/>
    <s v="Protect None"/>
    <n v="45.170400000000001"/>
    <n v="108.7904302484"/>
    <n v="111.6180458976"/>
    <n v="0.61183049439999992"/>
    <n v="0"/>
    <n v="3.7883575563999998"/>
    <n v="0"/>
    <n v="9.9111103796000002"/>
    <n v="46.592028828800004"/>
    <n v="0"/>
    <n v="8.3753565335999998"/>
    <n v="1.4435839048000001"/>
    <n v="0"/>
    <n v="0"/>
    <n v="0.97606238000000001"/>
    <n v="4.3984583200000003E-2"/>
    <n v="0"/>
    <n v="117.2112539916"/>
    <n v="0"/>
    <n v="0"/>
    <n v="2.8800017819999999"/>
    <n v="0"/>
    <n v="0"/>
    <n v="0.65976874800000007"/>
    <n v="0"/>
    <n v="17.362543561599999"/>
    <m/>
    <n v="430.26435888999993"/>
    <n v="430.26435888999993"/>
    <m/>
  </r>
  <r>
    <x v="7"/>
    <s v="OutputSite 3"/>
    <s v="Westchester"/>
    <n v="0"/>
    <x v="0"/>
    <s v="Fixed"/>
    <x v="3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  <m/>
  </r>
  <r>
    <x v="0"/>
    <s v="OutputSite 3"/>
    <s v="Westchester"/>
    <n v="0"/>
    <x v="0"/>
    <s v="Fixed"/>
    <x v="3"/>
    <s v="Protect None"/>
    <n v="46.1693"/>
    <n v="53.143260681599997"/>
    <n v="114.0863717492"/>
    <n v="0"/>
    <n v="0"/>
    <n v="0.99014733080000006"/>
    <n v="0"/>
    <n v="2.928187140000000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471206484"/>
    <m/>
    <n v="250.47119744999998"/>
    <n v="250.47119744999998"/>
    <m/>
  </r>
  <r>
    <x v="1"/>
    <s v="OutputSite 3"/>
    <s v="Westchester"/>
    <n v="0"/>
    <x v="0"/>
    <s v="Fixed"/>
    <x v="3"/>
    <s v="Protect None"/>
    <n v="45.409500000000001"/>
    <n v="52.201545813199999"/>
    <n v="112.20887251800001"/>
    <n v="0"/>
    <n v="0"/>
    <n v="0.98520524279999999"/>
    <n v="0"/>
    <n v="4.1508597111999999"/>
    <n v="5.3112619735999997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4888355168"/>
    <m/>
    <n v="250.47095034560002"/>
    <n v="250.47095034560002"/>
    <m/>
  </r>
  <r>
    <x v="2"/>
    <s v="OutputSite 3"/>
    <s v="Westchester"/>
    <n v="0"/>
    <x v="0"/>
    <s v="Fixed"/>
    <x v="3"/>
    <s v="Protect None"/>
    <n v="36.932200000000002"/>
    <n v="48.967443426000003"/>
    <n v="91.261091216800011"/>
    <n v="0"/>
    <n v="0"/>
    <n v="0.97729790200000011"/>
    <n v="0"/>
    <n v="24.281960970399997"/>
    <n v="6.136096460800000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5.7229379039999992"/>
    <m/>
    <n v="250.47119745000001"/>
    <n v="250.47119745000001"/>
    <m/>
  </r>
  <r>
    <x v="3"/>
    <s v="OutputSite 3"/>
    <s v="Westchester"/>
    <n v="0"/>
    <x v="0"/>
    <s v="Fixed"/>
    <x v="3"/>
    <s v="Protect None"/>
    <n v="34.103700000000003"/>
    <n v="46.301186950000002"/>
    <n v="84.271743262800015"/>
    <n v="0"/>
    <n v="0"/>
    <n v="0.9684021436000001"/>
    <n v="0"/>
    <n v="13.697491100799999"/>
    <n v="23.733636306799998"/>
    <n v="0"/>
    <n v="0"/>
    <n v="0"/>
    <n v="0"/>
    <n v="0"/>
    <n v="1.1490354600000001"/>
    <n v="0.94517433000000006"/>
    <n v="0"/>
    <n v="69.263363319999996"/>
    <n v="0"/>
    <n v="0"/>
    <n v="1.7519701959999998"/>
    <n v="0"/>
    <n v="0"/>
    <n v="0"/>
    <n v="0"/>
    <n v="8.3891943799999993"/>
    <m/>
    <n v="250.47119745000001"/>
    <n v="250.47119745000001"/>
    <m/>
  </r>
  <r>
    <x v="4"/>
    <s v="OutputSite 3"/>
    <s v="Westchester"/>
    <n v="0"/>
    <x v="0"/>
    <s v="Fixed"/>
    <x v="3"/>
    <s v="Protect None"/>
    <n v="28.7502"/>
    <n v="40.129754559999995"/>
    <n v="71.043009208800001"/>
    <n v="0"/>
    <n v="0"/>
    <n v="0.86165304279999999"/>
    <n v="0"/>
    <n v="20.777032160800001"/>
    <n v="24.737621483999998"/>
    <n v="0"/>
    <n v="0"/>
    <n v="5.7382583768000002"/>
    <n v="0"/>
    <n v="0"/>
    <n v="1.1490354600000001"/>
    <n v="0.94517433000000006"/>
    <n v="0"/>
    <n v="69.348120129199998"/>
    <n v="0"/>
    <n v="0"/>
    <n v="1.1809119276"/>
    <n v="0"/>
    <n v="0"/>
    <n v="0"/>
    <n v="0"/>
    <n v="14.560626770000001"/>
    <m/>
    <n v="250.47119744999995"/>
    <n v="250.47119744999995"/>
    <m/>
  </r>
  <r>
    <x v="5"/>
    <s v="OutputSite 3"/>
    <s v="Westchester"/>
    <n v="0"/>
    <x v="0"/>
    <s v="Fixed"/>
    <x v="3"/>
    <s v="Protect None"/>
    <n v="24.3142"/>
    <n v="34.167125388000002"/>
    <n v="60.0814580248"/>
    <n v="0"/>
    <n v="0"/>
    <n v="0.3049268296"/>
    <n v="0"/>
    <n v="20.017680339599998"/>
    <n v="35.402153179199999"/>
    <n v="0"/>
    <n v="0"/>
    <n v="6.2000965003999999"/>
    <n v="0"/>
    <n v="0"/>
    <n v="1.1490354600000001"/>
    <n v="0.94517433000000006"/>
    <n v="0"/>
    <n v="71.2693568392"/>
    <n v="0"/>
    <n v="0"/>
    <n v="0.41093461720000002"/>
    <n v="0"/>
    <n v="0"/>
    <n v="0"/>
    <n v="0"/>
    <n v="20.523255942000002"/>
    <m/>
    <n v="250.47119745000001"/>
    <n v="250.47119745000001"/>
    <m/>
  </r>
  <r>
    <x v="6"/>
    <s v="OutputSite 3"/>
    <s v="Westchester"/>
    <n v="0"/>
    <x v="0"/>
    <s v="Fixed"/>
    <x v="3"/>
    <s v="Protect None"/>
    <n v="20.293900000000001"/>
    <n v="26.913375726000002"/>
    <n v="50.147119831600001"/>
    <n v="0"/>
    <n v="0"/>
    <n v="9.1428628000000001E-3"/>
    <n v="0"/>
    <n v="18.795996186"/>
    <n v="45.581866041600001"/>
    <n v="0"/>
    <n v="0"/>
    <n v="4.3811610119999997"/>
    <n v="0"/>
    <n v="0"/>
    <n v="1.1490354600000001"/>
    <n v="0.94517433000000006"/>
    <n v="0"/>
    <n v="74.621575129600004"/>
    <n v="0"/>
    <n v="0"/>
    <n v="0.1499923708"/>
    <n v="0"/>
    <n v="0"/>
    <n v="0"/>
    <n v="0"/>
    <n v="27.777005603999999"/>
    <m/>
    <n v="250.47144455439999"/>
    <n v="250.47144455439999"/>
    <m/>
  </r>
  <r>
    <x v="7"/>
    <s v="Westchester County"/>
    <s v="Westchester"/>
    <s v="Westchester"/>
    <x v="1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  <m/>
  </r>
  <r>
    <x v="0"/>
    <s v="Westchester County"/>
    <s v="Westchester"/>
    <s v="Westchester"/>
    <x v="1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  <m/>
    <n v="44658.850798670006"/>
    <n v="32420.406160500006"/>
    <m/>
  </r>
  <r>
    <x v="1"/>
    <s v="Westchester County"/>
    <s v="Westchester"/>
    <s v="Westchester"/>
    <x v="1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  <m/>
    <n v="44658.850551565607"/>
    <n v="32420.405913395607"/>
    <m/>
  </r>
  <r>
    <x v="2"/>
    <s v="Westchester County"/>
    <s v="Westchester"/>
    <s v="Westchester"/>
    <x v="1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  <m/>
    <n v="44658.851045774398"/>
    <n v="32420.406407604398"/>
    <m/>
  </r>
  <r>
    <x v="3"/>
    <s v="Westchester County"/>
    <s v="Westchester"/>
    <s v="Westchester"/>
    <x v="1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  <m/>
    <n v="44658.850798669999"/>
    <n v="32420.406160499999"/>
    <m/>
  </r>
  <r>
    <x v="4"/>
    <s v="Westchester County"/>
    <s v="Westchester"/>
    <s v="Westchester"/>
    <x v="1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  <m/>
    <n v="44658.850551565607"/>
    <n v="32420.405913395607"/>
    <m/>
  </r>
  <r>
    <x v="5"/>
    <s v="Westchester County"/>
    <s v="Westchester"/>
    <s v="Westchester"/>
    <x v="1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  <m/>
    <n v="44658.850798670006"/>
    <n v="32420.406160500006"/>
    <m/>
  </r>
  <r>
    <x v="6"/>
    <s v="Westchester County"/>
    <s v="Westchester"/>
    <s v="Westchester"/>
    <x v="1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  <m/>
    <n v="44658.850304461201"/>
    <n v="32420.40566629120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5">
  <r>
    <x v="0"/>
    <n v="0"/>
    <s v="Westchester"/>
    <x v="0"/>
    <n v="0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</r>
  <r>
    <x v="1"/>
    <n v="0"/>
    <s v="Westchester"/>
    <x v="0"/>
    <n v="0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</r>
  <r>
    <x v="2"/>
    <n v="0"/>
    <s v="Westchester"/>
    <x v="0"/>
    <n v="0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  <m/>
    <n v="44658.850798669999"/>
    <n v="32420.406160499999"/>
  </r>
  <r>
    <x v="3"/>
    <n v="0"/>
    <s v="Westchester"/>
    <x v="0"/>
    <n v="0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  <m/>
    <n v="44658.8505515656"/>
    <n v="32420.4059133956"/>
  </r>
  <r>
    <x v="4"/>
    <n v="0"/>
    <s v="Westchester"/>
    <x v="0"/>
    <n v="0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  <m/>
    <n v="44658.850798669999"/>
    <n v="32420.406160499999"/>
  </r>
  <r>
    <x v="5"/>
    <n v="0"/>
    <s v="Westchester"/>
    <x v="0"/>
    <n v="0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  <m/>
    <n v="44658.851045774398"/>
    <n v="32420.406407604398"/>
  </r>
  <r>
    <x v="6"/>
    <n v="0"/>
    <s v="Westchester"/>
    <x v="0"/>
    <n v="0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  <m/>
    <n v="44658.8505515656"/>
    <n v="32420.4059133956"/>
  </r>
  <r>
    <x v="7"/>
    <s v="OutputSite 1"/>
    <s v="Westchester"/>
    <x v="0"/>
    <n v="0"/>
    <s v="Fixed"/>
    <x v="0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</r>
  <r>
    <x v="0"/>
    <s v="OutputSite 1"/>
    <s v="Westchester"/>
    <x v="0"/>
    <n v="0"/>
    <s v="Fixed"/>
    <x v="0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64384999999"/>
    <n v="634.96564384999999"/>
  </r>
  <r>
    <x v="1"/>
    <s v="OutputSite 1"/>
    <s v="Westchester"/>
    <x v="0"/>
    <n v="0"/>
    <s v="Fixed"/>
    <x v="0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  <m/>
    <n v="634.96564384999999"/>
    <n v="634.96564384999999"/>
  </r>
  <r>
    <x v="2"/>
    <s v="OutputSite 1"/>
    <s v="Westchester"/>
    <x v="0"/>
    <n v="0"/>
    <s v="Fixed"/>
    <x v="0"/>
    <s v="Protect None"/>
    <n v="135.14240000000001"/>
    <n v="69.495394351599998"/>
    <n v="333.94281666560005"/>
    <n v="0"/>
    <n v="0"/>
    <n v="0"/>
    <n v="0"/>
    <n v="11.978138685600001"/>
    <n v="47.253527307600002"/>
    <n v="0"/>
    <n v="2.9748898715999998"/>
    <n v="1.4522325588"/>
    <n v="0"/>
    <n v="0"/>
    <n v="0"/>
    <n v="3.2000019799999997"/>
    <n v="0"/>
    <n v="149.69115053639999"/>
    <n v="0"/>
    <n v="0"/>
    <n v="11.354447179999999"/>
    <n v="0"/>
    <n v="0"/>
    <n v="0"/>
    <n v="0"/>
    <n v="3.6227976084"/>
    <m/>
    <n v="634.96539674560006"/>
    <n v="634.96539674560006"/>
  </r>
  <r>
    <x v="3"/>
    <s v="OutputSite 1"/>
    <s v="Westchester"/>
    <x v="0"/>
    <n v="0"/>
    <s v="Fixed"/>
    <x v="0"/>
    <s v="Protect None"/>
    <n v="134.38560000000001"/>
    <n v="68.256907098799999"/>
    <n v="332.07273056640003"/>
    <n v="0"/>
    <n v="0"/>
    <n v="0"/>
    <n v="0"/>
    <n v="12.9270195816"/>
    <n v="47.901435044400003"/>
    <n v="0"/>
    <n v="2.9622875472000003"/>
    <n v="1.6360782324000001"/>
    <n v="0"/>
    <n v="0"/>
    <n v="0"/>
    <n v="3.2000019799999997"/>
    <n v="0"/>
    <n v="149.84732051720002"/>
    <n v="0"/>
    <n v="0"/>
    <n v="11.300331316400001"/>
    <n v="0"/>
    <n v="0"/>
    <n v="0"/>
    <n v="0"/>
    <n v="4.8612848612000006"/>
    <m/>
    <n v="634.96539674560017"/>
    <n v="634.96539674560017"/>
  </r>
  <r>
    <x v="4"/>
    <s v="OutputSite 1"/>
    <s v="Westchester"/>
    <x v="0"/>
    <n v="0"/>
    <s v="Fixed"/>
    <x v="0"/>
    <s v="Protect None"/>
    <n v="133.17320000000001"/>
    <n v="66.112288011199993"/>
    <n v="329.0768368208"/>
    <n v="0"/>
    <n v="0"/>
    <n v="0"/>
    <n v="0"/>
    <n v="14.102248108"/>
    <n v="48.520678670800002"/>
    <n v="0"/>
    <n v="2.9291755576000003"/>
    <n v="2.6309205468000001"/>
    <n v="0"/>
    <n v="0"/>
    <n v="0"/>
    <n v="3.2000019799999997"/>
    <n v="0"/>
    <n v="150.2053747928"/>
    <n v="0"/>
    <n v="0"/>
    <n v="11.1822154132"/>
    <n v="0"/>
    <n v="0"/>
    <n v="0"/>
    <n v="0"/>
    <n v="7.0059039488000003"/>
    <m/>
    <n v="634.96564384999999"/>
    <n v="634.96564384999999"/>
  </r>
  <r>
    <x v="5"/>
    <s v="OutputSite 1"/>
    <s v="Westchester"/>
    <x v="0"/>
    <n v="0"/>
    <s v="Fixed"/>
    <x v="0"/>
    <s v="Protect None"/>
    <n v="132.07570000000001"/>
    <n v="64.464348767600001"/>
    <n v="326.36486603080004"/>
    <n v="0"/>
    <n v="0"/>
    <n v="0"/>
    <n v="0"/>
    <n v="15.179376187600001"/>
    <n v="48.633605381599999"/>
    <n v="0"/>
    <n v="2.8795075732000002"/>
    <n v="3.8409907936000001"/>
    <n v="0"/>
    <n v="0"/>
    <n v="0"/>
    <n v="3.2000019799999997"/>
    <n v="0"/>
    <n v="150.72898901639999"/>
    <n v="0"/>
    <n v="0"/>
    <n v="11.0198678224"/>
    <n v="0"/>
    <n v="0"/>
    <n v="0"/>
    <n v="0"/>
    <n v="8.6538431924000001"/>
    <m/>
    <n v="634.96539674559995"/>
    <n v="634.96539674559995"/>
  </r>
  <r>
    <x v="6"/>
    <s v="OutputSite 1"/>
    <s v="Westchester"/>
    <x v="0"/>
    <n v="0"/>
    <s v="Fixed"/>
    <x v="0"/>
    <s v="Protect None"/>
    <n v="130.71109999999999"/>
    <n v="62.435374539199998"/>
    <n v="322.99287938839996"/>
    <n v="0"/>
    <n v="0"/>
    <n v="0"/>
    <n v="0"/>
    <n v="16.560195574799998"/>
    <n v="49.125343137600005"/>
    <n v="0"/>
    <n v="2.8115538631999999"/>
    <n v="4.7394623920000001"/>
    <n v="0"/>
    <n v="0"/>
    <n v="0"/>
    <n v="2.9652528"/>
    <n v="0"/>
    <n v="151.81427154120001"/>
    <n v="0"/>
    <n v="0"/>
    <n v="10.8384931928"/>
    <n v="0"/>
    <n v="0"/>
    <n v="0"/>
    <n v="0"/>
    <n v="10.682817420799999"/>
    <m/>
    <n v="634.96564384999988"/>
    <n v="634.96564384999988"/>
  </r>
  <r>
    <x v="7"/>
    <s v="OutputSite 2"/>
    <s v="Westchester"/>
    <x v="0"/>
    <n v="0"/>
    <s v="Fixed"/>
    <x v="0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</r>
  <r>
    <x v="0"/>
    <s v="OutputSite 2"/>
    <s v="Westchester"/>
    <x v="0"/>
    <n v="0"/>
    <s v="Fixed"/>
    <x v="0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  <m/>
    <n v="430.26460599439997"/>
    <n v="430.26460599439997"/>
  </r>
  <r>
    <x v="1"/>
    <s v="OutputSite 2"/>
    <s v="Westchester"/>
    <x v="0"/>
    <n v="0"/>
    <s v="Fixed"/>
    <x v="0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  <m/>
    <n v="430.26435888999998"/>
    <n v="430.26435888999998"/>
  </r>
  <r>
    <x v="2"/>
    <s v="OutputSite 2"/>
    <s v="Westchester"/>
    <x v="0"/>
    <n v="0"/>
    <s v="Fixed"/>
    <x v="0"/>
    <s v="Protect None"/>
    <n v="60.409500000000001"/>
    <n v="123.28359751720001"/>
    <n v="149.274532518"/>
    <n v="1.2478772200000001"/>
    <n v="0"/>
    <n v="3.8733614699999999"/>
    <n v="0"/>
    <n v="7.7247306484000005"/>
    <n v="2.5261482811999998"/>
    <n v="0"/>
    <n v="9.5814731099999992"/>
    <n v="0.41118172159999999"/>
    <n v="0"/>
    <n v="0"/>
    <n v="0.97606238000000001"/>
    <n v="0.16061786"/>
    <n v="0"/>
    <n v="115.36538412360001"/>
    <n v="0"/>
    <n v="0"/>
    <n v="9.9382918635999982"/>
    <n v="0"/>
    <n v="0"/>
    <n v="3.0317238836000002"/>
    <n v="0"/>
    <n v="2.8693762928000002"/>
    <m/>
    <n v="430.26435888999998"/>
    <n v="430.26435888999998"/>
  </r>
  <r>
    <x v="3"/>
    <s v="OutputSite 2"/>
    <s v="Westchester"/>
    <x v="0"/>
    <n v="0"/>
    <s v="Fixed"/>
    <x v="0"/>
    <s v="Protect None"/>
    <n v="59.496699999999997"/>
    <n v="122.5936820324"/>
    <n v="147.0189635548"/>
    <n v="1.2478772200000001"/>
    <n v="0"/>
    <n v="3.8733614699999999"/>
    <n v="0"/>
    <n v="9.5886391375999995"/>
    <n v="3.0047895040000001"/>
    <n v="0"/>
    <n v="9.5752954999999993"/>
    <n v="0.30517393399999998"/>
    <n v="0"/>
    <n v="0"/>
    <n v="0.97606238000000001"/>
    <n v="0.16061786"/>
    <n v="0"/>
    <n v="115.47756952120001"/>
    <n v="0"/>
    <n v="0"/>
    <n v="9.9123459016000002"/>
    <n v="0"/>
    <n v="0"/>
    <n v="2.9706890967999997"/>
    <n v="0"/>
    <n v="3.5592917775999999"/>
    <m/>
    <n v="430.26435888999998"/>
    <n v="430.26435888999998"/>
  </r>
  <r>
    <x v="4"/>
    <s v="OutputSite 2"/>
    <s v="Westchester"/>
    <x v="0"/>
    <n v="0"/>
    <s v="Fixed"/>
    <x v="0"/>
    <s v="Protect None"/>
    <n v="57.951999999999998"/>
    <n v="121.4038743464"/>
    <n v="143.20194188799999"/>
    <n v="1.2478772200000001"/>
    <n v="0"/>
    <n v="3.8733614699999999"/>
    <n v="0"/>
    <n v="11.9173510032"/>
    <n v="4.6248059503999999"/>
    <n v="0"/>
    <n v="9.5567626700000012"/>
    <n v="0.21695766320000001"/>
    <n v="0"/>
    <n v="0"/>
    <n v="0.97606238000000001"/>
    <n v="0.16679547"/>
    <n v="0"/>
    <n v="115.5788823252"/>
    <n v="0"/>
    <n v="0"/>
    <n v="9.8518053235999989"/>
    <n v="0"/>
    <n v="0"/>
    <n v="2.8985346120000002"/>
    <n v="0"/>
    <n v="4.7490994635999995"/>
    <m/>
    <n v="430.26411178559994"/>
    <n v="430.26411178559994"/>
  </r>
  <r>
    <x v="5"/>
    <s v="OutputSite 2"/>
    <s v="Westchester"/>
    <x v="0"/>
    <n v="0"/>
    <s v="Fixed"/>
    <x v="0"/>
    <s v="Protect None"/>
    <n v="56.412799999999997"/>
    <n v="120.044553042"/>
    <n v="139.39851096319998"/>
    <n v="1.2478772200000001"/>
    <n v="0"/>
    <n v="3.8733614699999999"/>
    <n v="0"/>
    <n v="14.5969511168"/>
    <n v="5.8736715879999997"/>
    <n v="0"/>
    <n v="9.5505850600000013"/>
    <n v="0.14455607400000001"/>
    <n v="0"/>
    <n v="0"/>
    <n v="0.97606238000000001"/>
    <n v="0.14208503"/>
    <n v="0"/>
    <n v="115.68340748640001"/>
    <n v="0"/>
    <n v="0"/>
    <n v="9.7934886851999998"/>
    <n v="0"/>
    <n v="0"/>
    <n v="2.8308280064"/>
    <n v="0"/>
    <n v="6.1084207680000002"/>
    <m/>
    <n v="430.26435888999993"/>
    <n v="430.26435888999993"/>
  </r>
  <r>
    <x v="6"/>
    <s v="OutputSite 2"/>
    <s v="Westchester"/>
    <x v="0"/>
    <n v="0"/>
    <s v="Fixed"/>
    <x v="0"/>
    <s v="Protect None"/>
    <n v="53.354999999999997"/>
    <n v="118.2582353344"/>
    <n v="131.84255261999999"/>
    <n v="0.7954290636000001"/>
    <n v="0"/>
    <n v="3.8733614699999999"/>
    <n v="0"/>
    <n v="21.535642668799998"/>
    <n v="7.0686684663999992"/>
    <n v="0"/>
    <n v="9.5382298399999996"/>
    <n v="8.2038660799999996E-2"/>
    <n v="0"/>
    <n v="0"/>
    <n v="0.97606238000000001"/>
    <n v="0.14356765639999999"/>
    <n v="0"/>
    <n v="115.75877432839999"/>
    <n v="0"/>
    <n v="0"/>
    <n v="9.7524693548000005"/>
    <n v="0"/>
    <n v="0"/>
    <n v="2.7448356752"/>
    <n v="0"/>
    <n v="7.8947384756000005"/>
    <m/>
    <n v="430.26460599439997"/>
    <n v="430.26460599439997"/>
  </r>
  <r>
    <x v="7"/>
    <s v="OutputSite 3"/>
    <s v="Westchester"/>
    <x v="0"/>
    <n v="0"/>
    <s v="Fixed"/>
    <x v="0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</r>
  <r>
    <x v="0"/>
    <s v="OutputSite 3"/>
    <s v="Westchester"/>
    <x v="0"/>
    <n v="0"/>
    <s v="Fixed"/>
    <x v="0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  <m/>
    <n v="250.47119744999998"/>
    <n v="250.47119744999998"/>
  </r>
  <r>
    <x v="1"/>
    <s v="OutputSite 3"/>
    <s v="Westchester"/>
    <x v="0"/>
    <n v="0"/>
    <s v="Fixed"/>
    <x v="0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  <m/>
    <n v="250.47119744999998"/>
    <n v="250.47119744999998"/>
  </r>
  <r>
    <x v="2"/>
    <s v="OutputSite 3"/>
    <s v="Westchester"/>
    <x v="0"/>
    <n v="0"/>
    <s v="Fixed"/>
    <x v="0"/>
    <s v="Protect None"/>
    <n v="45.5139"/>
    <n v="52.342148216800005"/>
    <n v="112.4668495116"/>
    <n v="0"/>
    <n v="0"/>
    <n v="0.98841760000000001"/>
    <n v="0"/>
    <n v="4.0144580824"/>
    <n v="5.1864742516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3482331132000001"/>
    <m/>
    <n v="250.47095034559999"/>
    <n v="250.47095034559999"/>
  </r>
  <r>
    <x v="3"/>
    <s v="OutputSite 3"/>
    <s v="Westchester"/>
    <x v="0"/>
    <n v="0"/>
    <s v="Fixed"/>
    <x v="0"/>
    <s v="Protect None"/>
    <n v="39.054099999999998"/>
    <n v="50.686548736799999"/>
    <n v="96.504399480399996"/>
    <n v="0"/>
    <n v="0"/>
    <n v="0.98520524279999999"/>
    <n v="0"/>
    <n v="19.907965986000001"/>
    <n v="5.2588758408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  <m/>
    <n v="250.47119744999995"/>
    <n v="250.47119744999995"/>
  </r>
  <r>
    <x v="4"/>
    <s v="OutputSite 3"/>
    <s v="Westchester"/>
    <x v="0"/>
    <n v="0"/>
    <s v="Fixed"/>
    <x v="0"/>
    <s v="Protect None"/>
    <n v="37.364100000000001"/>
    <n v="49.349219724000001"/>
    <n v="92.328335120399998"/>
    <n v="0"/>
    <n v="0"/>
    <n v="0.97803921519999992"/>
    <n v="0"/>
    <n v="10.814276961600001"/>
    <n v="18.53554814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3411616060000009"/>
    <m/>
    <n v="250.47095034559999"/>
    <n v="250.47095034559999"/>
  </r>
  <r>
    <x v="5"/>
    <s v="OutputSite 3"/>
    <s v="Westchester"/>
    <x v="0"/>
    <n v="0"/>
    <s v="Fixed"/>
    <x v="0"/>
    <s v="Protect None"/>
    <n v="35.9786"/>
    <n v="48.084539404799997"/>
    <n v="88.904703658399995"/>
    <n v="0"/>
    <n v="0"/>
    <n v="0.97606238000000001"/>
    <n v="0"/>
    <n v="13.283591230800001"/>
    <n v="18.6605829748"/>
    <n v="0"/>
    <n v="0"/>
    <n v="0.83150630600000008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6058419251999991"/>
    <m/>
    <n v="250.47119744999995"/>
    <n v="250.47119744999995"/>
  </r>
  <r>
    <x v="6"/>
    <s v="OutputSite 3"/>
    <s v="Westchester"/>
    <x v="0"/>
    <n v="0"/>
    <s v="Fixed"/>
    <x v="0"/>
    <s v="Protect None"/>
    <n v="34.3369"/>
    <n v="46.529264311199995"/>
    <n v="84.847990723600006"/>
    <n v="0"/>
    <n v="0"/>
    <n v="0.97285002279999999"/>
    <n v="0"/>
    <n v="15.668148690800001"/>
    <n v="19.518776555999999"/>
    <n v="0"/>
    <n v="0"/>
    <n v="1.5634295388000001"/>
    <n v="0"/>
    <n v="0"/>
    <n v="1.1490354600000001"/>
    <n v="0.94517433000000006"/>
    <n v="0"/>
    <n v="69.348614338000004"/>
    <n v="0"/>
    <n v="0"/>
    <n v="1.7667964599999999"/>
    <n v="0"/>
    <n v="0"/>
    <n v="0"/>
    <n v="0"/>
    <n v="8.1611170188000006"/>
    <m/>
    <n v="250.47119744999998"/>
    <n v="250.47119744999998"/>
  </r>
  <r>
    <x v="7"/>
    <s v="Westchester County"/>
    <s v="Westchester"/>
    <x v="1"/>
    <s v="Westchester"/>
    <s v="Fixed"/>
    <x v="0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s v="Westchester County"/>
    <s v="Westchester"/>
    <x v="1"/>
    <s v="Westchester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</r>
  <r>
    <x v="1"/>
    <s v="Westchester County"/>
    <s v="Westchester"/>
    <x v="1"/>
    <s v="Westchester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</r>
  <r>
    <x v="2"/>
    <s v="Westchester County"/>
    <s v="Westchester"/>
    <x v="1"/>
    <s v="Westchester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  <m/>
    <n v="44658.850798669999"/>
    <n v="32420.406160499999"/>
  </r>
  <r>
    <x v="3"/>
    <s v="Westchester County"/>
    <s v="Westchester"/>
    <x v="1"/>
    <s v="Westchester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  <m/>
    <n v="44658.8505515656"/>
    <n v="32420.4059133956"/>
  </r>
  <r>
    <x v="4"/>
    <s v="Westchester County"/>
    <s v="Westchester"/>
    <x v="1"/>
    <s v="Westchester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  <m/>
    <n v="44658.850798669999"/>
    <n v="32420.406160499999"/>
  </r>
  <r>
    <x v="5"/>
    <s v="Westchester County"/>
    <s v="Westchester"/>
    <x v="1"/>
    <s v="Westchester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  <m/>
    <n v="44658.851045774398"/>
    <n v="32420.406407604398"/>
  </r>
  <r>
    <x v="6"/>
    <s v="Westchester County"/>
    <s v="Westchester"/>
    <x v="1"/>
    <s v="Westchester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  <m/>
    <n v="44658.8505515656"/>
    <n v="32420.4059133956"/>
  </r>
  <r>
    <x v="7"/>
    <n v="0"/>
    <s v="Westchester"/>
    <x v="0"/>
    <n v="0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n v="0"/>
    <s v="Westchester"/>
    <x v="0"/>
    <n v="0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  <m/>
    <n v="44658.8505515656"/>
    <n v="32420.4059133956"/>
  </r>
  <r>
    <x v="1"/>
    <n v="0"/>
    <s v="Westchester"/>
    <x v="0"/>
    <n v="0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  <m/>
    <n v="44658.8505515656"/>
    <n v="32420.4059133956"/>
  </r>
  <r>
    <x v="2"/>
    <n v="0"/>
    <s v="Westchester"/>
    <x v="0"/>
    <n v="0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  <m/>
    <n v="44658.850551565592"/>
    <n v="32420.405913395593"/>
  </r>
  <r>
    <x v="3"/>
    <n v="0"/>
    <s v="Westchester"/>
    <x v="0"/>
    <n v="0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  <m/>
    <n v="44658.850798669999"/>
    <n v="32420.406160499999"/>
  </r>
  <r>
    <x v="4"/>
    <n v="0"/>
    <s v="Westchester"/>
    <x v="0"/>
    <n v="0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  <m/>
    <n v="44658.850551565592"/>
    <n v="32420.405913395593"/>
  </r>
  <r>
    <x v="5"/>
    <n v="0"/>
    <s v="Westchester"/>
    <x v="0"/>
    <n v="0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  <m/>
    <n v="44658.850798669991"/>
    <n v="32420.406160499992"/>
  </r>
  <r>
    <x v="6"/>
    <n v="0"/>
    <s v="Westchester"/>
    <x v="0"/>
    <n v="0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  <m/>
    <n v="44658.851045774405"/>
    <n v="32420.406407604405"/>
  </r>
  <r>
    <x v="7"/>
    <s v="OutputSite 1"/>
    <s v="Westchester"/>
    <x v="0"/>
    <n v="0"/>
    <s v="Fixed"/>
    <x v="1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</r>
  <r>
    <x v="0"/>
    <s v="OutputSite 1"/>
    <s v="Westchester"/>
    <x v="0"/>
    <n v="0"/>
    <s v="Fixed"/>
    <x v="1"/>
    <s v="Protect None"/>
    <n v="137.15729999999999"/>
    <n v="71.172491914399998"/>
    <n v="338.92172322120001"/>
    <n v="0"/>
    <n v="0"/>
    <n v="0"/>
    <n v="0"/>
    <n v="13.504749668800001"/>
    <n v="41.575809508799999"/>
    <n v="0"/>
    <n v="2.9835385256000002"/>
    <n v="0.72821666680000008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89095440004"/>
    <n v="634.96589095440004"/>
  </r>
  <r>
    <x v="1"/>
    <s v="OutputSite 1"/>
    <s v="Westchester"/>
    <x v="0"/>
    <n v="0"/>
    <s v="Fixed"/>
    <x v="1"/>
    <s v="Protect None"/>
    <n v="136.1037"/>
    <n v="70.612306239600002"/>
    <n v="336.3182312628"/>
    <n v="0"/>
    <n v="0"/>
    <n v="0"/>
    <n v="0"/>
    <n v="10.1755120876"/>
    <n v="47.355828529200004"/>
    <n v="0"/>
    <n v="2.9810674815999998"/>
    <n v="0.83274182800000007"/>
    <n v="0"/>
    <n v="0"/>
    <n v="0"/>
    <n v="3.2000019799999997"/>
    <n v="0"/>
    <n v="149.58538985320001"/>
    <n v="0"/>
    <n v="0"/>
    <n v="11.398678867599999"/>
    <n v="0"/>
    <n v="0"/>
    <n v="0"/>
    <n v="0"/>
    <n v="2.5058857204000002"/>
    <m/>
    <n v="634.96564384999999"/>
    <n v="634.96564384999999"/>
  </r>
  <r>
    <x v="2"/>
    <s v="OutputSite 1"/>
    <s v="Westchester"/>
    <x v="0"/>
    <n v="0"/>
    <s v="Fixed"/>
    <x v="1"/>
    <s v="Protect None"/>
    <n v="134.59950000000001"/>
    <n v="68.667100402800003"/>
    <n v="332.601286878"/>
    <n v="0"/>
    <n v="0"/>
    <n v="0"/>
    <n v="0"/>
    <n v="12.063636808"/>
    <n v="47.696338392400001"/>
    <n v="0"/>
    <n v="2.9654999043999997"/>
    <n v="2.1386885820000003"/>
    <n v="0"/>
    <n v="0"/>
    <n v="0"/>
    <n v="3.2000019799999997"/>
    <n v="0"/>
    <n v="149.89896533679999"/>
    <n v="0"/>
    <n v="0"/>
    <n v="11.2830340084"/>
    <n v="0"/>
    <n v="0"/>
    <n v="0"/>
    <n v="0"/>
    <n v="4.4510915571999998"/>
    <m/>
    <n v="634.96564384999999"/>
    <n v="634.96564384999999"/>
  </r>
  <r>
    <x v="3"/>
    <s v="OutputSite 1"/>
    <s v="Westchester"/>
    <x v="0"/>
    <n v="0"/>
    <s v="Fixed"/>
    <x v="1"/>
    <s v="Protect None"/>
    <n v="133.28399999999999"/>
    <n v="66.27908348119999"/>
    <n v="329.35062849599996"/>
    <n v="0"/>
    <n v="0"/>
    <n v="0"/>
    <n v="0"/>
    <n v="13.421475486"/>
    <n v="47.965435084000006"/>
    <n v="0"/>
    <n v="2.9309052884"/>
    <n v="3.4357395776000001"/>
    <n v="0"/>
    <n v="0"/>
    <n v="0"/>
    <n v="3.2000019799999997"/>
    <n v="0"/>
    <n v="150.39811622479999"/>
    <n v="0"/>
    <n v="0"/>
    <n v="11.1451497532"/>
    <n v="0"/>
    <n v="0"/>
    <n v="0"/>
    <n v="0"/>
    <n v="6.8391084788000001"/>
    <m/>
    <n v="634.96564384999999"/>
    <n v="634.96564384999999"/>
  </r>
  <r>
    <x v="4"/>
    <s v="OutputSite 1"/>
    <s v="Westchester"/>
    <x v="0"/>
    <n v="0"/>
    <s v="Fixed"/>
    <x v="1"/>
    <s v="Protect None"/>
    <n v="131.77670000000001"/>
    <n v="64.020055056399997"/>
    <n v="325.62602387480001"/>
    <n v="0"/>
    <n v="0"/>
    <n v="0"/>
    <n v="0"/>
    <n v="14.518866126400001"/>
    <n v="47.851272851200001"/>
    <n v="0"/>
    <n v="2.8589979080000001"/>
    <n v="5.7792777072000003"/>
    <n v="0"/>
    <n v="0"/>
    <n v="0"/>
    <n v="3.2000019799999997"/>
    <n v="0"/>
    <n v="151.13547575440001"/>
    <n v="0"/>
    <n v="0"/>
    <n v="10.877535688"/>
    <n v="0"/>
    <n v="0"/>
    <n v="0"/>
    <n v="0"/>
    <n v="9.0981369036000004"/>
    <m/>
    <n v="634.96564384999999"/>
    <n v="634.96564384999999"/>
  </r>
  <r>
    <x v="5"/>
    <s v="OutputSite 1"/>
    <s v="Westchester"/>
    <x v="0"/>
    <n v="0"/>
    <s v="Fixed"/>
    <x v="1"/>
    <s v="Protect None"/>
    <n v="129.99610000000001"/>
    <n v="60.709597409600001"/>
    <n v="321.22608292840005"/>
    <n v="0"/>
    <n v="0"/>
    <n v="0"/>
    <n v="0"/>
    <n v="14.274479874800001"/>
    <n v="50.635645230399994"/>
    <n v="0"/>
    <n v="2.7455769883999999"/>
    <n v="6.9562359644000002"/>
    <n v="0"/>
    <n v="0"/>
    <n v="0"/>
    <n v="2.9343647499999999"/>
    <n v="0"/>
    <n v="152.7811910584"/>
    <n v="0"/>
    <n v="0"/>
    <n v="10.294122199599999"/>
    <n v="0"/>
    <n v="0"/>
    <n v="0"/>
    <n v="0"/>
    <n v="12.4085945504"/>
    <m/>
    <n v="634.96589095440004"/>
    <n v="634.96589095440004"/>
  </r>
  <r>
    <x v="6"/>
    <s v="OutputSite 1"/>
    <s v="Westchester"/>
    <x v="0"/>
    <n v="0"/>
    <s v="Fixed"/>
    <x v="1"/>
    <s v="Protect None"/>
    <n v="128.59870000000001"/>
    <n v="58.299341091999999"/>
    <n v="317.77304604280005"/>
    <n v="0"/>
    <n v="0"/>
    <n v="0"/>
    <n v="0"/>
    <n v="12.992502247600001"/>
    <n v="55.998552023599999"/>
    <n v="0"/>
    <n v="2.5666734027999998"/>
    <n v="7.7808233472000001"/>
    <n v="0"/>
    <n v="0"/>
    <n v="0"/>
    <n v="2.8911214799999998"/>
    <n v="0"/>
    <n v="154.32633487159998"/>
    <n v="0"/>
    <n v="0"/>
    <n v="7.5186455788000002"/>
    <n v="0"/>
    <n v="0"/>
    <n v="0"/>
    <n v="0"/>
    <n v="14.818850868"/>
    <m/>
    <n v="634.96589095440004"/>
    <n v="634.96589095440004"/>
  </r>
  <r>
    <x v="7"/>
    <s v="OutputSite 2"/>
    <s v="Westchester"/>
    <x v="0"/>
    <n v="0"/>
    <s v="Fixed"/>
    <x v="1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</r>
  <r>
    <x v="0"/>
    <s v="OutputSite 2"/>
    <s v="Westchester"/>
    <x v="0"/>
    <n v="0"/>
    <s v="Fixed"/>
    <x v="1"/>
    <s v="Protect None"/>
    <n v="61.910800000000002"/>
    <n v="124.6280925576"/>
    <n v="152.98431087520001"/>
    <n v="1.2478772200000001"/>
    <n v="0"/>
    <n v="3.8733614699999999"/>
    <n v="0"/>
    <n v="6.0582585748000009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299651199999"/>
    <n v="0"/>
    <n v="0"/>
    <n v="3.2145811395999999"/>
    <n v="0"/>
    <n v="1.5248812523999999"/>
    <m/>
    <n v="430.26411178559999"/>
    <n v="430.26411178559999"/>
  </r>
  <r>
    <x v="1"/>
    <s v="OutputSite 2"/>
    <s v="Westchester"/>
    <x v="0"/>
    <n v="0"/>
    <s v="Fixed"/>
    <x v="1"/>
    <s v="Protect None"/>
    <n v="61.163699999999999"/>
    <n v="123.86453996159999"/>
    <n v="151.1381939028"/>
    <n v="1.2478772200000001"/>
    <n v="0"/>
    <n v="3.8733614699999999"/>
    <n v="0"/>
    <n v="6.1299188508000002"/>
    <n v="2.1517851152"/>
    <n v="0"/>
    <n v="9.5814731099999992"/>
    <n v="0.52336711920000001"/>
    <n v="0"/>
    <n v="0"/>
    <n v="0.97606238000000001"/>
    <n v="0.46332075"/>
    <n v="0"/>
    <n v="114.9485190008"/>
    <n v="0"/>
    <n v="0"/>
    <n v="9.9943845624000005"/>
    <n v="0"/>
    <n v="0"/>
    <n v="3.0831215988"/>
    <n v="0"/>
    <n v="2.2884338484"/>
    <m/>
    <n v="430.26435888999998"/>
    <n v="430.26435888999998"/>
  </r>
  <r>
    <x v="2"/>
    <s v="OutputSite 2"/>
    <s v="Westchester"/>
    <x v="0"/>
    <n v="0"/>
    <s v="Fixed"/>
    <x v="1"/>
    <s v="Protect None"/>
    <n v="59.763399999999997"/>
    <n v="122.85165902600001"/>
    <n v="147.6779909896"/>
    <n v="1.2478772200000001"/>
    <n v="0"/>
    <n v="3.8733614699999999"/>
    <n v="0"/>
    <n v="8.796916640000001"/>
    <n v="3.1607123803999997"/>
    <n v="0"/>
    <n v="9.5814731099999992"/>
    <n v="0.41142882600000003"/>
    <n v="0"/>
    <n v="0"/>
    <n v="0.97606238000000001"/>
    <n v="0.16061786"/>
    <n v="0"/>
    <n v="115.36538412360001"/>
    <n v="0"/>
    <n v="0"/>
    <n v="9.882446269199999"/>
    <n v="0"/>
    <n v="0"/>
    <n v="2.9768667068000001"/>
    <n v="0"/>
    <n v="3.3013147840000001"/>
    <m/>
    <n v="430.26411178560005"/>
    <n v="430.26411178560005"/>
  </r>
  <r>
    <x v="3"/>
    <s v="OutputSite 2"/>
    <s v="Westchester"/>
    <x v="0"/>
    <n v="0"/>
    <s v="Fixed"/>
    <x v="1"/>
    <s v="Protect None"/>
    <n v="58.101599999999998"/>
    <n v="121.4972798096"/>
    <n v="143.5716100704"/>
    <n v="1.2478772200000001"/>
    <n v="0"/>
    <n v="3.8733614699999999"/>
    <n v="0"/>
    <n v="11.335914350000001"/>
    <n v="4.8694393063999994"/>
    <n v="0"/>
    <n v="9.5752954999999993"/>
    <n v="0.3066565604"/>
    <n v="0"/>
    <n v="0"/>
    <n v="0.97606238000000001"/>
    <n v="0.14826264"/>
    <n v="0"/>
    <n v="115.4899247412"/>
    <n v="0"/>
    <n v="0"/>
    <n v="9.8196817515999992"/>
    <n v="0"/>
    <n v="0"/>
    <n v="2.8970519856000001"/>
    <n v="0"/>
    <n v="4.6556940004000005"/>
    <m/>
    <n v="430.26411178559999"/>
    <n v="430.26411178559999"/>
  </r>
  <r>
    <x v="4"/>
    <s v="OutputSite 2"/>
    <s v="Westchester"/>
    <x v="0"/>
    <n v="0"/>
    <s v="Fixed"/>
    <x v="1"/>
    <s v="Protect None"/>
    <n v="56.011800000000001"/>
    <n v="119.7203520692"/>
    <n v="138.40762231920002"/>
    <n v="1.2478772200000001"/>
    <n v="0"/>
    <n v="3.8733614699999999"/>
    <n v="0"/>
    <n v="14.8297234616"/>
    <n v="6.7316180648000001"/>
    <n v="0"/>
    <n v="9.5505850600000013"/>
    <n v="0.2204171248"/>
    <n v="0"/>
    <n v="0"/>
    <n v="0.97606238000000001"/>
    <n v="0.14208503"/>
    <n v="0"/>
    <n v="115.61001747959999"/>
    <n v="0"/>
    <n v="0"/>
    <n v="9.7245465576000001"/>
    <n v="0"/>
    <n v="0"/>
    <n v="2.7972218079999998"/>
    <n v="0"/>
    <n v="6.4326217408000002"/>
    <m/>
    <n v="430.26411178560005"/>
    <n v="430.26411178560005"/>
  </r>
  <r>
    <x v="5"/>
    <s v="OutputSite 2"/>
    <s v="Westchester"/>
    <x v="0"/>
    <n v="0"/>
    <s v="Fixed"/>
    <x v="1"/>
    <s v="Protect None"/>
    <n v="52.320900000000002"/>
    <n v="117.2255860468"/>
    <n v="129.28724601960002"/>
    <n v="0.75762209039999995"/>
    <n v="0"/>
    <n v="3.8696549040000003"/>
    <n v="0"/>
    <n v="21.583333818000003"/>
    <n v="9.8065852184000004"/>
    <n v="0"/>
    <n v="9.5382298399999996"/>
    <n v="0.1522163104"/>
    <n v="0"/>
    <n v="0"/>
    <n v="0.97606238000000001"/>
    <n v="0.1235522"/>
    <n v="0"/>
    <n v="115.7155310584"/>
    <n v="0"/>
    <n v="0"/>
    <n v="9.69267009"/>
    <n v="0"/>
    <n v="0"/>
    <n v="2.6086811508000003"/>
    <n v="0"/>
    <n v="8.9273877632000005"/>
    <m/>
    <n v="430.26435888999998"/>
    <n v="430.26435888999998"/>
  </r>
  <r>
    <x v="6"/>
    <s v="OutputSite 2"/>
    <s v="Westchester"/>
    <x v="0"/>
    <n v="0"/>
    <s v="Fixed"/>
    <x v="1"/>
    <s v="Protect None"/>
    <n v="50.389800000000001"/>
    <n v="115.5833302044"/>
    <n v="124.51541295120001"/>
    <n v="0.73291165039999995"/>
    <n v="0"/>
    <n v="3.8587823104000001"/>
    <n v="0"/>
    <n v="18.849123632000001"/>
    <n v="17.7351769968"/>
    <n v="0"/>
    <n v="9.5320522299999997"/>
    <n v="9.9583073200000011E-2"/>
    <n v="0"/>
    <n v="0"/>
    <n v="0.97606238000000001"/>
    <n v="0.1057606832"/>
    <n v="0"/>
    <n v="115.8074538952"/>
    <n v="0"/>
    <n v="0"/>
    <n v="9.6719133203999998"/>
    <n v="0"/>
    <n v="0"/>
    <n v="2.2273990615999999"/>
    <n v="0"/>
    <n v="10.5696436056"/>
    <m/>
    <n v="430.26460599439997"/>
    <n v="430.26460599439997"/>
  </r>
  <r>
    <x v="7"/>
    <s v="OutputSite 3"/>
    <s v="Westchester"/>
    <x v="0"/>
    <n v="0"/>
    <s v="Fixed"/>
    <x v="1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</r>
  <r>
    <x v="0"/>
    <s v="OutputSite 3"/>
    <s v="Westchester"/>
    <x v="0"/>
    <n v="0"/>
    <s v="Fixed"/>
    <x v="1"/>
    <s v="Protect None"/>
    <n v="46.189"/>
    <n v="53.174395835999995"/>
    <n v="114.135051316"/>
    <n v="0"/>
    <n v="0"/>
    <n v="0.99014733080000006"/>
    <n v="0"/>
    <n v="2.8795075732000002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9854940000002"/>
    <m/>
    <n v="250.47119744999995"/>
    <n v="250.47119744999995"/>
  </r>
  <r>
    <x v="1"/>
    <s v="OutputSite 3"/>
    <s v="Westchester"/>
    <x v="0"/>
    <n v="0"/>
    <s v="Fixed"/>
    <x v="1"/>
    <s v="Protect None"/>
    <n v="45.7547"/>
    <n v="52.6016078368"/>
    <n v="113.06187690679999"/>
    <n v="0"/>
    <n v="0"/>
    <n v="0.98841760000000001"/>
    <n v="0"/>
    <n v="3.4866430840000002"/>
    <n v="5.119508959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887734932000002"/>
    <m/>
    <n v="250.47119745000001"/>
    <n v="250.47119745000001"/>
  </r>
  <r>
    <x v="2"/>
    <s v="OutputSite 3"/>
    <s v="Westchester"/>
    <x v="0"/>
    <n v="0"/>
    <s v="Fixed"/>
    <x v="1"/>
    <s v="Protect None"/>
    <n v="39.169899999999998"/>
    <n v="50.788355749600001"/>
    <n v="96.790546375600002"/>
    <n v="0"/>
    <n v="0"/>
    <n v="0.98520524279999999"/>
    <n v="0"/>
    <n v="19.591672354"/>
    <n v="5.2890225775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3.9020255803999997"/>
    <m/>
    <n v="250.47119744999995"/>
    <n v="250.47119744999995"/>
  </r>
  <r>
    <x v="3"/>
    <s v="OutputSite 3"/>
    <s v="Westchester"/>
    <x v="0"/>
    <n v="0"/>
    <s v="Fixed"/>
    <x v="1"/>
    <s v="Protect None"/>
    <n v="37.4773"/>
    <n v="49.489080814399998"/>
    <n v="92.608057301200006"/>
    <n v="0"/>
    <n v="0"/>
    <n v="0.97803921519999992"/>
    <n v="0"/>
    <n v="10.530848214800001"/>
    <n v="18.539501818800002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2013005156000007"/>
    <m/>
    <n v="250.47119744999995"/>
    <n v="250.47119744999995"/>
  </r>
  <r>
    <x v="4"/>
    <s v="OutputSite 3"/>
    <s v="Westchester"/>
    <x v="0"/>
    <n v="0"/>
    <s v="Fixed"/>
    <x v="1"/>
    <s v="Protect None"/>
    <n v="35.590400000000002"/>
    <n v="47.718824892800001"/>
    <n v="87.945444377600012"/>
    <n v="0"/>
    <n v="0"/>
    <n v="0.97606238000000001"/>
    <n v="0"/>
    <n v="13.212672268"/>
    <n v="19.317139365599999"/>
    <n v="0"/>
    <n v="0"/>
    <n v="1.2048810543999999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9715564372000003"/>
    <m/>
    <n v="250.47095034559999"/>
    <n v="250.47095034559999"/>
  </r>
  <r>
    <x v="5"/>
    <s v="OutputSite 3"/>
    <s v="Westchester"/>
    <x v="0"/>
    <n v="0"/>
    <s v="Fixed"/>
    <x v="1"/>
    <s v="Protect None"/>
    <n v="33.256799999999998"/>
    <n v="45.566298464400006"/>
    <n v="82.179016099199998"/>
    <n v="0"/>
    <n v="0"/>
    <n v="0.96370716000000001"/>
    <n v="0"/>
    <n v="15.6906351912"/>
    <n v="21.2223142896"/>
    <n v="0"/>
    <n v="0"/>
    <n v="2.474750566"/>
    <n v="0"/>
    <n v="0"/>
    <n v="1.1490354600000001"/>
    <n v="0.94517433000000006"/>
    <n v="0"/>
    <n v="69.400012053200001"/>
    <n v="0"/>
    <n v="0"/>
    <n v="1.7561709708"/>
    <n v="0"/>
    <n v="0"/>
    <n v="0"/>
    <n v="0"/>
    <n v="9.1240828656000001"/>
    <m/>
    <n v="250.47119745000003"/>
    <n v="250.47119745000003"/>
  </r>
  <r>
    <x v="6"/>
    <s v="OutputSite 3"/>
    <s v="Westchester"/>
    <x v="0"/>
    <n v="0"/>
    <s v="Fixed"/>
    <x v="1"/>
    <s v="Protect None"/>
    <n v="29.661000000000001"/>
    <n v="41.489322968799996"/>
    <n v="73.293636083999999"/>
    <n v="0"/>
    <n v="0"/>
    <n v="0.93257200560000009"/>
    <n v="0"/>
    <n v="21.140028524399998"/>
    <n v="23.589821546"/>
    <n v="0"/>
    <n v="0"/>
    <n v="3.5659635964"/>
    <n v="0"/>
    <n v="0"/>
    <n v="1.1490354600000001"/>
    <n v="0.94517433000000006"/>
    <n v="0"/>
    <n v="69.596954260000004"/>
    <n v="0"/>
    <n v="0"/>
    <n v="1.5676303135999998"/>
    <n v="0"/>
    <n v="0"/>
    <n v="0"/>
    <n v="0"/>
    <n v="13.201058361199999"/>
    <m/>
    <n v="250.47119745000001"/>
    <n v="250.47119745000001"/>
  </r>
  <r>
    <x v="7"/>
    <s v="Westchester County"/>
    <s v="Westchester"/>
    <x v="1"/>
    <s v="Westchester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s v="Westchester County"/>
    <s v="Westchester"/>
    <x v="1"/>
    <s v="Westchester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  <m/>
    <n v="44658.8505515656"/>
    <n v="32420.4059133956"/>
  </r>
  <r>
    <x v="1"/>
    <s v="Westchester County"/>
    <s v="Westchester"/>
    <x v="1"/>
    <s v="Westchester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  <m/>
    <n v="44658.8505515656"/>
    <n v="32420.4059133956"/>
  </r>
  <r>
    <x v="2"/>
    <s v="Westchester County"/>
    <s v="Westchester"/>
    <x v="1"/>
    <s v="Westchester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  <m/>
    <n v="44658.850551565592"/>
    <n v="32420.405913395593"/>
  </r>
  <r>
    <x v="3"/>
    <s v="Westchester County"/>
    <s v="Westchester"/>
    <x v="1"/>
    <s v="Westchester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  <m/>
    <n v="44658.850798669999"/>
    <n v="32420.406160499999"/>
  </r>
  <r>
    <x v="4"/>
    <s v="Westchester County"/>
    <s v="Westchester"/>
    <x v="1"/>
    <s v="Westchester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  <m/>
    <n v="44658.850551565592"/>
    <n v="32420.405913395593"/>
  </r>
  <r>
    <x v="5"/>
    <s v="Westchester County"/>
    <s v="Westchester"/>
    <x v="1"/>
    <s v="Westchester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  <m/>
    <n v="44658.850798669991"/>
    <n v="32420.406160499992"/>
  </r>
  <r>
    <x v="6"/>
    <s v="Westchester County"/>
    <s v="Westchester"/>
    <x v="1"/>
    <s v="Westchester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  <m/>
    <n v="44658.851045774405"/>
    <n v="32420.406407604405"/>
  </r>
  <r>
    <x v="7"/>
    <n v="0"/>
    <s v="Westchester"/>
    <x v="0"/>
    <n v="0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n v="0"/>
    <s v="Westchester"/>
    <x v="0"/>
    <n v="0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</r>
  <r>
    <x v="1"/>
    <n v="0"/>
    <s v="Westchester"/>
    <x v="0"/>
    <n v="0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</r>
  <r>
    <x v="2"/>
    <n v="0"/>
    <s v="Westchester"/>
    <x v="0"/>
    <n v="0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  <m/>
    <n v="44658.851045774398"/>
    <n v="32420.406407604398"/>
  </r>
  <r>
    <x v="3"/>
    <n v="0"/>
    <s v="Westchester"/>
    <x v="0"/>
    <n v="0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  <m/>
    <n v="44658.850798669999"/>
    <n v="32420.406160499999"/>
  </r>
  <r>
    <x v="4"/>
    <n v="0"/>
    <s v="Westchester"/>
    <x v="0"/>
    <n v="0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  <m/>
    <n v="44658.850798669999"/>
    <n v="32420.406160499999"/>
  </r>
  <r>
    <x v="5"/>
    <n v="0"/>
    <s v="Westchester"/>
    <x v="0"/>
    <n v="0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  <m/>
    <n v="44658.850304461201"/>
    <n v="32420.405666291201"/>
  </r>
  <r>
    <x v="6"/>
    <n v="0"/>
    <s v="Westchester"/>
    <x v="0"/>
    <n v="0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  <m/>
    <n v="44658.850798670006"/>
    <n v="32420.406160500006"/>
  </r>
  <r>
    <x v="7"/>
    <s v="OutputSite 1"/>
    <s v="Westchester"/>
    <x v="0"/>
    <n v="0"/>
    <s v="Fixed"/>
    <x v="2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</r>
  <r>
    <x v="0"/>
    <s v="OutputSite 1"/>
    <s v="Westchester"/>
    <x v="0"/>
    <n v="0"/>
    <s v="Fixed"/>
    <x v="2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  <m/>
    <n v="634.96564384999999"/>
    <n v="634.96564384999999"/>
  </r>
  <r>
    <x v="1"/>
    <s v="OutputSite 1"/>
    <s v="Westchester"/>
    <x v="0"/>
    <n v="0"/>
    <s v="Fixed"/>
    <x v="2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  <m/>
    <n v="634.96564384999999"/>
    <n v="634.96564384999999"/>
  </r>
  <r>
    <x v="2"/>
    <s v="OutputSite 1"/>
    <s v="Westchester"/>
    <x v="0"/>
    <n v="0"/>
    <s v="Fixed"/>
    <x v="2"/>
    <s v="Protect None"/>
    <n v="134.3854"/>
    <n v="68.256907098799999"/>
    <n v="332.07223635759999"/>
    <n v="0"/>
    <n v="0"/>
    <n v="0"/>
    <n v="0"/>
    <n v="12.096007484400001"/>
    <n v="47.775411800400001"/>
    <n v="0"/>
    <n v="2.9608049207999998"/>
    <n v="2.4932833959999998"/>
    <n v="0"/>
    <n v="0"/>
    <n v="0"/>
    <n v="3.2000019799999997"/>
    <n v="0"/>
    <n v="149.99138238239999"/>
    <n v="0"/>
    <n v="0"/>
    <n v="11.2583235684"/>
    <n v="0"/>
    <n v="0"/>
    <n v="0"/>
    <n v="0"/>
    <n v="4.8612848612000006"/>
    <m/>
    <n v="634.96564384999999"/>
    <n v="634.96564384999999"/>
  </r>
  <r>
    <x v="3"/>
    <s v="OutputSite 1"/>
    <s v="Westchester"/>
    <x v="0"/>
    <n v="0"/>
    <s v="Fixed"/>
    <x v="2"/>
    <s v="Protect None"/>
    <n v="132.7868"/>
    <n v="65.649214365600002"/>
    <n v="328.12202541919999"/>
    <n v="0"/>
    <n v="0"/>
    <n v="0"/>
    <n v="0"/>
    <n v="13.852672664"/>
    <n v="47.623195490000001"/>
    <n v="0"/>
    <n v="2.9141021891999999"/>
    <n v="4.4451610515999995"/>
    <n v="0"/>
    <n v="0"/>
    <n v="0"/>
    <n v="3.2000019799999997"/>
    <n v="0"/>
    <n v="150.6318769872"/>
    <n v="0"/>
    <n v="0"/>
    <n v="11.058416108799999"/>
    <n v="0"/>
    <n v="0"/>
    <n v="0"/>
    <n v="0"/>
    <n v="7.4689775944000001"/>
    <m/>
    <n v="634.96564384999999"/>
    <n v="634.96564384999999"/>
  </r>
  <r>
    <x v="4"/>
    <s v="OutputSite 1"/>
    <s v="Westchester"/>
    <x v="0"/>
    <n v="0"/>
    <s v="Fixed"/>
    <x v="2"/>
    <s v="Protect None"/>
    <n v="130.3845"/>
    <n v="61.289057227600004"/>
    <n v="322.18583641800001"/>
    <n v="0"/>
    <n v="0"/>
    <n v="0"/>
    <n v="0"/>
    <n v="13.4941241796"/>
    <n v="50.130563836799993"/>
    <n v="0"/>
    <n v="2.7722642635999999"/>
    <n v="7.6234178444000005"/>
    <n v="0"/>
    <n v="0"/>
    <n v="0"/>
    <n v="2.9528975800000001"/>
    <n v="0"/>
    <n v="152.3680325016"/>
    <n v="0"/>
    <n v="0"/>
    <n v="10.3200681616"/>
    <n v="0"/>
    <n v="0"/>
    <n v="0"/>
    <n v="0"/>
    <n v="11.8291347324"/>
    <m/>
    <n v="634.96539674560006"/>
    <n v="634.96539674560006"/>
  </r>
  <r>
    <x v="5"/>
    <s v="OutputSite 1"/>
    <s v="Westchester"/>
    <x v="0"/>
    <n v="0"/>
    <s v="Fixed"/>
    <x v="2"/>
    <s v="Protect None"/>
    <n v="128.3519"/>
    <n v="57.702336861600003"/>
    <n v="317.16319238360001"/>
    <n v="0"/>
    <n v="0"/>
    <n v="0"/>
    <n v="0"/>
    <n v="11.716455126000001"/>
    <n v="57.907186409200001"/>
    <n v="0"/>
    <n v="2.5078625555999996"/>
    <n v="9.1695500752000001"/>
    <n v="0"/>
    <n v="0"/>
    <n v="0"/>
    <n v="2.8849438699999999"/>
    <n v="0"/>
    <n v="154.75407258800001"/>
    <n v="0"/>
    <n v="0"/>
    <n v="5.7439417779999999"/>
    <n v="0"/>
    <n v="0"/>
    <n v="0"/>
    <n v="0"/>
    <n v="15.4158550984"/>
    <m/>
    <n v="634.96539674560006"/>
    <n v="634.96539674560006"/>
  </r>
  <r>
    <x v="6"/>
    <s v="OutputSite 1"/>
    <s v="Westchester"/>
    <x v="0"/>
    <n v="0"/>
    <s v="Fixed"/>
    <x v="2"/>
    <s v="Protect None"/>
    <n v="126.5664"/>
    <n v="51.595398719999999"/>
    <n v="312.75114332160001"/>
    <n v="0"/>
    <n v="0"/>
    <n v="0"/>
    <n v="0"/>
    <n v="9.7811334651999999"/>
    <n v="62.626880449200002"/>
    <n v="0"/>
    <n v="2.2034299347999999"/>
    <n v="9.0815809087999995"/>
    <n v="0"/>
    <n v="0"/>
    <n v="0"/>
    <n v="2.8602334300000001"/>
    <n v="0"/>
    <n v="158.87280872720001"/>
    <n v="0"/>
    <n v="0"/>
    <n v="3.6702416532000002"/>
    <n v="0"/>
    <n v="0"/>
    <n v="0"/>
    <n v="0"/>
    <n v="21.522793240000002"/>
    <m/>
    <n v="634.96564385000011"/>
    <n v="634.96564385000011"/>
  </r>
  <r>
    <x v="7"/>
    <s v="OutputSite 2"/>
    <s v="Westchester"/>
    <x v="0"/>
    <n v="0"/>
    <s v="Fixed"/>
    <x v="2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</r>
  <r>
    <x v="0"/>
    <s v="OutputSite 2"/>
    <s v="Westchester"/>
    <x v="0"/>
    <n v="0"/>
    <s v="Fixed"/>
    <x v="2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  <m/>
    <n v="430.26460599439997"/>
    <n v="430.26460599439997"/>
  </r>
  <r>
    <x v="1"/>
    <s v="OutputSite 2"/>
    <s v="Westchester"/>
    <x v="0"/>
    <n v="0"/>
    <s v="Fixed"/>
    <x v="2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  <m/>
    <n v="430.26435888999998"/>
    <n v="430.26435888999998"/>
  </r>
  <r>
    <x v="2"/>
    <s v="OutputSite 2"/>
    <s v="Westchester"/>
    <x v="0"/>
    <n v="0"/>
    <s v="Fixed"/>
    <x v="2"/>
    <s v="Protect None"/>
    <n v="59.4968"/>
    <n v="122.5936820324"/>
    <n v="147.01921065920001"/>
    <n v="1.2478772200000001"/>
    <n v="0"/>
    <n v="3.8733614699999999"/>
    <n v="0"/>
    <n v="8.7052409076000004"/>
    <n v="3.9450217460000001"/>
    <n v="0"/>
    <n v="9.5814731099999992"/>
    <n v="0.4116759304"/>
    <n v="0"/>
    <n v="0"/>
    <n v="0.97606238000000001"/>
    <n v="0.15444025"/>
    <n v="0"/>
    <n v="115.3715617336"/>
    <n v="0"/>
    <n v="0"/>
    <n v="9.8666315876000006"/>
    <n v="0"/>
    <n v="0"/>
    <n v="2.9590751900000001"/>
    <n v="0"/>
    <n v="3.5592917775999999"/>
    <m/>
    <n v="430.26460599440003"/>
    <n v="430.26460599440003"/>
  </r>
  <r>
    <x v="3"/>
    <s v="OutputSite 2"/>
    <s v="Westchester"/>
    <x v="0"/>
    <n v="0"/>
    <s v="Fixed"/>
    <x v="2"/>
    <s v="Protect None"/>
    <n v="57.554600000000001"/>
    <n v="121.07769653840001"/>
    <n v="142.2199490024"/>
    <n v="1.2478772200000001"/>
    <n v="0"/>
    <n v="3.8733614699999999"/>
    <n v="0"/>
    <n v="12.2524245696"/>
    <n v="5.3695786119999998"/>
    <n v="0"/>
    <n v="9.5629402800000012"/>
    <n v="0.30764497800000001"/>
    <n v="0"/>
    <n v="0"/>
    <n v="0.97606238000000001"/>
    <n v="0.14208503"/>
    <n v="0"/>
    <n v="115.5084575712"/>
    <n v="0"/>
    <n v="0"/>
    <n v="9.7796508388000003"/>
    <n v="0"/>
    <n v="0"/>
    <n v="2.871353128"/>
    <n v="0"/>
    <n v="5.0752772716000001"/>
    <m/>
    <n v="430.26435888999998"/>
    <n v="430.26435888999998"/>
  </r>
  <r>
    <x v="4"/>
    <s v="OutputSite 2"/>
    <s v="Westchester"/>
    <x v="0"/>
    <n v="0"/>
    <s v="Fixed"/>
    <x v="2"/>
    <s v="Protect None"/>
    <n v="52.817900000000002"/>
    <n v="117.72350141279999"/>
    <n v="130.51535488760001"/>
    <n v="0.75959892559999997"/>
    <n v="0"/>
    <n v="3.8699020084"/>
    <n v="0"/>
    <n v="20.525974090399998"/>
    <n v="9.6252105887999999"/>
    <n v="0"/>
    <n v="9.5382298399999996"/>
    <n v="0.22708894359999998"/>
    <n v="0"/>
    <n v="0"/>
    <n v="0.97606238000000001"/>
    <n v="0.1235522"/>
    <n v="0"/>
    <n v="115.6418939472"/>
    <n v="0"/>
    <n v="0"/>
    <n v="9.6447318364000001"/>
    <n v="0"/>
    <n v="0"/>
    <n v="2.6632912232000003"/>
    <n v="0"/>
    <n v="8.4294723972000014"/>
    <m/>
    <n v="430.2638646812"/>
    <n v="430.2638646812"/>
  </r>
  <r>
    <x v="5"/>
    <s v="OutputSite 2"/>
    <s v="Westchester"/>
    <x v="0"/>
    <n v="0"/>
    <s v="Fixed"/>
    <x v="2"/>
    <s v="Protect None"/>
    <n v="50.0092"/>
    <n v="115.1229747072"/>
    <n v="123.57493360479999"/>
    <n v="0.72747535360000004"/>
    <n v="0"/>
    <n v="3.8570525795999999"/>
    <n v="0"/>
    <n v="17.146327211599999"/>
    <n v="21.0505767316"/>
    <n v="0"/>
    <n v="9.5320522299999997"/>
    <n v="0.20386113"/>
    <n v="0"/>
    <n v="0"/>
    <n v="0.97606238000000001"/>
    <n v="9.8841760000000001E-2"/>
    <n v="0"/>
    <n v="115.75679749320001"/>
    <n v="0"/>
    <n v="0"/>
    <n v="9.102090574"/>
    <n v="0"/>
    <n v="0"/>
    <n v="2.0853140315999998"/>
    <n v="0"/>
    <n v="11.029999102800002"/>
    <m/>
    <n v="430.26435888999993"/>
    <n v="430.26435888999993"/>
  </r>
  <r>
    <x v="6"/>
    <s v="OutputSite 2"/>
    <s v="Westchester"/>
    <x v="0"/>
    <n v="0"/>
    <s v="Fixed"/>
    <x v="2"/>
    <s v="Protect None"/>
    <n v="47.8065"/>
    <n v="112.4376911924"/>
    <n v="118.131964986"/>
    <n v="0.69263363320000004"/>
    <n v="0"/>
    <n v="3.8355544967999999"/>
    <n v="0"/>
    <n v="13.073305386400001"/>
    <n v="36.472609439999999"/>
    <n v="0"/>
    <n v="9.5182143836000002"/>
    <n v="0.40648673800000001"/>
    <n v="0"/>
    <n v="0"/>
    <n v="0.97606238000000001"/>
    <n v="9.3405463199999997E-2"/>
    <n v="0"/>
    <n v="115.8830678416"/>
    <n v="0"/>
    <n v="0"/>
    <n v="3.6129134324000001"/>
    <n v="0"/>
    <n v="0"/>
    <n v="1.4151668987999999"/>
    <n v="0"/>
    <n v="13.7152826176"/>
    <m/>
    <n v="430.26435888999998"/>
    <n v="430.26435888999998"/>
  </r>
  <r>
    <x v="7"/>
    <s v="OutputSite 3"/>
    <s v="Westchester"/>
    <x v="0"/>
    <n v="0"/>
    <s v="Fixed"/>
    <x v="2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</r>
  <r>
    <x v="0"/>
    <s v="OutputSite 3"/>
    <s v="Westchester"/>
    <x v="0"/>
    <n v="0"/>
    <s v="Fixed"/>
    <x v="2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  <m/>
    <n v="250.47119744999998"/>
    <n v="250.47119744999998"/>
  </r>
  <r>
    <x v="1"/>
    <s v="OutputSite 3"/>
    <s v="Westchester"/>
    <x v="0"/>
    <n v="0"/>
    <s v="Fixed"/>
    <x v="2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  <m/>
    <n v="250.47119744999998"/>
    <n v="250.47119744999998"/>
  </r>
  <r>
    <x v="2"/>
    <s v="OutputSite 3"/>
    <s v="Westchester"/>
    <x v="0"/>
    <n v="0"/>
    <s v="Fixed"/>
    <x v="2"/>
    <s v="Protect None"/>
    <n v="39.049100000000003"/>
    <n v="50.686548736799999"/>
    <n v="96.492044260400007"/>
    <n v="0"/>
    <n v="0"/>
    <n v="0.9817457812"/>
    <n v="0"/>
    <n v="19.850390660800002"/>
    <n v="5.3320187431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  <m/>
    <n v="250.47095034560002"/>
    <n v="250.47095034560002"/>
  </r>
  <r>
    <x v="3"/>
    <s v="OutputSite 3"/>
    <s v="Westchester"/>
    <x v="0"/>
    <n v="0"/>
    <s v="Fixed"/>
    <x v="2"/>
    <s v="Protect None"/>
    <n v="37.043100000000003"/>
    <n v="49.072462796000003"/>
    <n v="91.535129996400002"/>
    <n v="0"/>
    <n v="0"/>
    <n v="0.97606238000000001"/>
    <n v="0"/>
    <n v="11.1649181052"/>
    <n v="18.98033606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6179185339999993"/>
    <m/>
    <n v="250.47119744999998"/>
    <n v="250.47119744999998"/>
  </r>
  <r>
    <x v="4"/>
    <s v="OutputSite 3"/>
    <s v="Westchester"/>
    <x v="0"/>
    <n v="0"/>
    <s v="Fixed"/>
    <x v="2"/>
    <s v="Protect None"/>
    <n v="33.780799999999999"/>
    <n v="46.021711873600005"/>
    <n v="83.473843155200001"/>
    <n v="0"/>
    <n v="0"/>
    <n v="0.964942682"/>
    <n v="0"/>
    <n v="14.496379626000001"/>
    <n v="20.896136481600003"/>
    <n v="0"/>
    <n v="0"/>
    <n v="2.8345345724"/>
    <n v="0"/>
    <n v="0"/>
    <n v="1.1490354600000001"/>
    <n v="0.94517433000000006"/>
    <n v="0"/>
    <n v="69.263363319999996"/>
    <n v="0"/>
    <n v="0"/>
    <n v="1.7574064928000002"/>
    <n v="0"/>
    <n v="0"/>
    <n v="0"/>
    <n v="0"/>
    <n v="8.6686694564"/>
    <m/>
    <n v="250.47119744999995"/>
    <n v="250.47119744999995"/>
  </r>
  <r>
    <x v="5"/>
    <s v="OutputSite 3"/>
    <s v="Westchester"/>
    <x v="0"/>
    <n v="0"/>
    <s v="Fixed"/>
    <x v="2"/>
    <s v="Protect None"/>
    <n v="29.0962"/>
    <n v="40.751963439200004"/>
    <n v="71.8979904328"/>
    <n v="0"/>
    <n v="0"/>
    <n v="0.9053905216"/>
    <n v="0"/>
    <n v="20.619626658000001"/>
    <n v="24.749976704000002"/>
    <n v="0"/>
    <n v="0"/>
    <n v="4.5383194103999998"/>
    <n v="0"/>
    <n v="0"/>
    <n v="1.1490354600000001"/>
    <n v="0.94517433000000006"/>
    <n v="0"/>
    <n v="69.633278606800005"/>
    <n v="0"/>
    <n v="0"/>
    <n v="1.3422711008000001"/>
    <n v="0"/>
    <n v="0"/>
    <n v="0"/>
    <n v="0"/>
    <n v="13.9384178908"/>
    <m/>
    <n v="250.47144455439994"/>
    <n v="250.47144455439994"/>
  </r>
  <r>
    <x v="6"/>
    <s v="OutputSite 3"/>
    <s v="Westchester"/>
    <x v="0"/>
    <n v="0"/>
    <s v="Fixed"/>
    <x v="2"/>
    <s v="Protect None"/>
    <n v="25.2987"/>
    <n v="35.099944497999999"/>
    <n v="62.514200842800001"/>
    <n v="0"/>
    <n v="0"/>
    <n v="0.46307364560000003"/>
    <n v="0"/>
    <n v="21.152136640000002"/>
    <n v="32.5409313316"/>
    <n v="0"/>
    <n v="0"/>
    <n v="5.8912160004"/>
    <n v="0"/>
    <n v="0"/>
    <n v="1.1490354600000001"/>
    <n v="0.94517433000000006"/>
    <n v="0"/>
    <n v="70.392383323600001"/>
    <n v="0"/>
    <n v="0"/>
    <n v="0.73266454599999997"/>
    <n v="0"/>
    <n v="0"/>
    <n v="0"/>
    <n v="0"/>
    <n v="19.590436832000002"/>
    <m/>
    <n v="250.47119744999998"/>
    <n v="250.47119744999998"/>
  </r>
  <r>
    <x v="7"/>
    <s v="Westchester County"/>
    <s v="Westchester"/>
    <x v="1"/>
    <s v="Westchester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s v="Westchester County"/>
    <s v="Westchester"/>
    <x v="1"/>
    <s v="Westchester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  <m/>
    <n v="44658.851045774398"/>
    <n v="32420.406407604398"/>
  </r>
  <r>
    <x v="1"/>
    <s v="Westchester County"/>
    <s v="Westchester"/>
    <x v="1"/>
    <s v="Westchester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  <m/>
    <n v="44658.850304461201"/>
    <n v="32420.405666291201"/>
  </r>
  <r>
    <x v="2"/>
    <s v="Westchester County"/>
    <s v="Westchester"/>
    <x v="1"/>
    <s v="Westchester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  <m/>
    <n v="44658.851045774398"/>
    <n v="32420.406407604398"/>
  </r>
  <r>
    <x v="3"/>
    <s v="Westchester County"/>
    <s v="Westchester"/>
    <x v="1"/>
    <s v="Westchester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  <m/>
    <n v="44658.850798669999"/>
    <n v="32420.406160499999"/>
  </r>
  <r>
    <x v="4"/>
    <s v="Westchester County"/>
    <s v="Westchester"/>
    <x v="1"/>
    <s v="Westchester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  <m/>
    <n v="44658.850798669999"/>
    <n v="32420.406160499999"/>
  </r>
  <r>
    <x v="5"/>
    <s v="Westchester County"/>
    <s v="Westchester"/>
    <x v="1"/>
    <s v="Westchester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  <m/>
    <n v="44658.850304461201"/>
    <n v="32420.405666291201"/>
  </r>
  <r>
    <x v="6"/>
    <s v="Westchester County"/>
    <s v="Westchester"/>
    <x v="1"/>
    <s v="Westchester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  <m/>
    <n v="44658.850798670006"/>
    <n v="32420.406160500006"/>
  </r>
  <r>
    <x v="7"/>
    <n v="0"/>
    <s v="Westchester"/>
    <x v="0"/>
    <n v="0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n v="0"/>
    <s v="Westchester"/>
    <x v="0"/>
    <n v="0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  <m/>
    <n v="44658.850798670006"/>
    <n v="32420.406160500006"/>
  </r>
  <r>
    <x v="1"/>
    <n v="0"/>
    <s v="Westchester"/>
    <x v="0"/>
    <n v="0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  <m/>
    <n v="44658.850551565607"/>
    <n v="32420.405913395607"/>
  </r>
  <r>
    <x v="2"/>
    <n v="0"/>
    <s v="Westchester"/>
    <x v="0"/>
    <n v="0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  <m/>
    <n v="44658.851045774398"/>
    <n v="32420.406407604398"/>
  </r>
  <r>
    <x v="3"/>
    <n v="0"/>
    <s v="Westchester"/>
    <x v="0"/>
    <n v="0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  <m/>
    <n v="44658.850798669999"/>
    <n v="32420.406160499999"/>
  </r>
  <r>
    <x v="4"/>
    <n v="0"/>
    <s v="Westchester"/>
    <x v="0"/>
    <n v="0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  <m/>
    <n v="44658.850551565607"/>
    <n v="32420.405913395607"/>
  </r>
  <r>
    <x v="5"/>
    <n v="0"/>
    <s v="Westchester"/>
    <x v="0"/>
    <n v="0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  <m/>
    <n v="44658.850798670006"/>
    <n v="32420.406160500006"/>
  </r>
  <r>
    <x v="6"/>
    <n v="0"/>
    <s v="Westchester"/>
    <x v="0"/>
    <n v="0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  <m/>
    <n v="44658.850304461201"/>
    <n v="32420.405666291201"/>
  </r>
  <r>
    <x v="7"/>
    <s v="OutputSite 1"/>
    <s v="Westchester"/>
    <x v="0"/>
    <n v="0"/>
    <s v="Fixed"/>
    <x v="3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  <m/>
    <n v="634.96564384999999"/>
    <n v="634.96564384999999"/>
  </r>
  <r>
    <x v="0"/>
    <s v="OutputSite 1"/>
    <s v="Westchester"/>
    <x v="0"/>
    <n v="0"/>
    <s v="Fixed"/>
    <x v="3"/>
    <s v="Protect None"/>
    <n v="137.12299999999999"/>
    <n v="71.156677232799993"/>
    <n v="338.83696641199998"/>
    <n v="0"/>
    <n v="0"/>
    <n v="0"/>
    <n v="0"/>
    <n v="13.589506478000001"/>
    <n v="41.553075903999996"/>
    <n v="0"/>
    <n v="2.9835385256000002"/>
    <n v="0.75416262880000007"/>
    <n v="0"/>
    <n v="0"/>
    <n v="0"/>
    <n v="3.2000019799999997"/>
    <n v="0"/>
    <n v="149.48382994479999"/>
    <n v="0"/>
    <n v="0"/>
    <n v="11.4463700168"/>
    <n v="0"/>
    <n v="0"/>
    <n v="0"/>
    <n v="0"/>
    <n v="1.9615147272"/>
    <m/>
    <n v="634.96564384999988"/>
    <n v="634.96564384999988"/>
  </r>
  <r>
    <x v="1"/>
    <s v="OutputSite 1"/>
    <s v="Westchester"/>
    <x v="0"/>
    <n v="0"/>
    <s v="Fixed"/>
    <x v="3"/>
    <s v="Protect None"/>
    <n v="134.8321"/>
    <n v="68.973262754399997"/>
    <n v="333.17605171240001"/>
    <n v="0"/>
    <n v="0"/>
    <n v="0"/>
    <n v="0"/>
    <n v="11.1977829904"/>
    <n v="48.106778800800001"/>
    <n v="0"/>
    <n v="2.9687122615999999"/>
    <n v="2.0062406236000001"/>
    <n v="0"/>
    <n v="0"/>
    <n v="0"/>
    <n v="3.2000019799999997"/>
    <n v="0"/>
    <n v="149.9241699856"/>
    <n v="0"/>
    <n v="0"/>
    <n v="11.267960639999998"/>
    <n v="0"/>
    <n v="0"/>
    <n v="0"/>
    <n v="0"/>
    <n v="4.1449292056000004"/>
    <m/>
    <n v="634.96589095439992"/>
    <n v="634.96589095439992"/>
  </r>
  <r>
    <x v="2"/>
    <s v="OutputSite 1"/>
    <s v="Westchester"/>
    <x v="0"/>
    <n v="0"/>
    <s v="Fixed"/>
    <x v="3"/>
    <s v="Protect None"/>
    <n v="132.67689999999999"/>
    <n v="65.493291489200004"/>
    <n v="327.85045768359998"/>
    <n v="0"/>
    <n v="0"/>
    <n v="0"/>
    <n v="0"/>
    <n v="13.304842209199998"/>
    <n v="46.6538049288"/>
    <n v="0"/>
    <n v="2.9069361615999996"/>
    <n v="6.2052856928000004"/>
    <n v="0"/>
    <n v="0"/>
    <n v="0"/>
    <n v="3.2000019799999997"/>
    <n v="0"/>
    <n v="150.76753730280001"/>
    <n v="0"/>
    <n v="0"/>
    <n v="10.9583388268"/>
    <n v="0"/>
    <n v="0"/>
    <n v="0"/>
    <n v="0"/>
    <n v="7.6249004708000001"/>
    <m/>
    <n v="634.96539674559995"/>
    <n v="634.96539674559995"/>
  </r>
  <r>
    <x v="3"/>
    <s v="OutputSite 1"/>
    <s v="Westchester"/>
    <x v="0"/>
    <n v="0"/>
    <s v="Fixed"/>
    <x v="3"/>
    <s v="Protect None"/>
    <n v="130.57499999999999"/>
    <n v="61.631296821600003"/>
    <n v="322.6565703"/>
    <n v="0"/>
    <n v="0"/>
    <n v="0"/>
    <n v="0"/>
    <n v="13.0350042044"/>
    <n v="49.535289337199998"/>
    <n v="0"/>
    <n v="2.7843723792000001"/>
    <n v="8.2476035587999998"/>
    <n v="0"/>
    <n v="0"/>
    <n v="0"/>
    <n v="2.9590751900000001"/>
    <n v="0"/>
    <n v="152.42758466199999"/>
    <n v="0"/>
    <n v="0"/>
    <n v="10.201705153999999"/>
    <n v="0"/>
    <n v="0"/>
    <n v="0"/>
    <n v="0"/>
    <n v="11.4868951384"/>
    <m/>
    <n v="634.96539674560006"/>
    <n v="634.96539674560006"/>
  </r>
  <r>
    <x v="4"/>
    <s v="OutputSite 1"/>
    <s v="Westchester"/>
    <x v="0"/>
    <n v="0"/>
    <s v="Fixed"/>
    <x v="3"/>
    <s v="Protect None"/>
    <n v="128.11770000000001"/>
    <n v="54.642690180799995"/>
    <n v="316.58447387880005"/>
    <n v="0"/>
    <n v="0"/>
    <n v="0"/>
    <n v="0"/>
    <n v="11.603775519599999"/>
    <n v="57.830089836399999"/>
    <n v="0"/>
    <n v="2.4658548076"/>
    <n v="9.9924077271999998"/>
    <n v="0"/>
    <n v="0"/>
    <n v="0"/>
    <n v="2.8849438699999999"/>
    <n v="0"/>
    <n v="155.61078354279999"/>
    <n v="0"/>
    <n v="0"/>
    <n v="4.8748756032000005"/>
    <n v="0"/>
    <n v="0"/>
    <n v="0"/>
    <n v="0"/>
    <n v="18.475501779199998"/>
    <m/>
    <n v="634.96539674560006"/>
    <n v="634.96539674560006"/>
  </r>
  <r>
    <x v="5"/>
    <s v="OutputSite 1"/>
    <s v="Westchester"/>
    <x v="0"/>
    <n v="0"/>
    <s v="Fixed"/>
    <x v="3"/>
    <s v="Protect None"/>
    <n v="126.2334"/>
    <n v="50.927722631199998"/>
    <n v="311.92828566960003"/>
    <n v="0"/>
    <n v="0"/>
    <n v="0"/>
    <n v="0"/>
    <n v="8.7452718203999993"/>
    <n v="62.786262787200002"/>
    <n v="0"/>
    <n v="2.1461017140000003"/>
    <n v="8.7292100343999994"/>
    <n v="0"/>
    <n v="0"/>
    <n v="0"/>
    <n v="2.8602334300000001"/>
    <n v="0"/>
    <n v="161.40661724479997"/>
    <n v="0"/>
    <n v="0"/>
    <n v="3.2457162939999997"/>
    <n v="0"/>
    <n v="0"/>
    <n v="0"/>
    <n v="0"/>
    <n v="22.190469328799999"/>
    <m/>
    <n v="634.96589095439981"/>
    <n v="634.96589095439981"/>
  </r>
  <r>
    <x v="6"/>
    <s v="OutputSite 1"/>
    <s v="Westchester"/>
    <x v="0"/>
    <n v="0"/>
    <s v="Fixed"/>
    <x v="3"/>
    <s v="Protect None"/>
    <n v="123.07859999999999"/>
    <n v="48.293836831600004"/>
    <n v="304.13263605840001"/>
    <n v="0"/>
    <n v="0"/>
    <n v="0"/>
    <n v="0"/>
    <n v="10.889149594799999"/>
    <n v="65.2358087044"/>
    <n v="0"/>
    <n v="1.90888149"/>
    <n v="8.2681132240000004"/>
    <n v="0"/>
    <n v="0"/>
    <n v="0"/>
    <n v="2.8417005999999998"/>
    <n v="0"/>
    <n v="166.35834231639998"/>
    <n v="0"/>
    <n v="0"/>
    <n v="2.2130670063999998"/>
    <n v="0"/>
    <n v="0"/>
    <n v="0"/>
    <n v="0"/>
    <n v="24.824355128399997"/>
    <m/>
    <n v="634.96589095440004"/>
    <n v="634.96589095440004"/>
  </r>
  <r>
    <x v="7"/>
    <s v="OutputSite 2"/>
    <s v="Westchester"/>
    <x v="0"/>
    <n v="0"/>
    <s v="Fixed"/>
    <x v="3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  <m/>
    <n v="430.26435889000004"/>
    <n v="430.26435889000004"/>
  </r>
  <r>
    <x v="0"/>
    <s v="OutputSite 2"/>
    <s v="Westchester"/>
    <x v="0"/>
    <n v="0"/>
    <s v="Fixed"/>
    <x v="3"/>
    <s v="Protect None"/>
    <n v="61.887300000000003"/>
    <n v="124.60980683199999"/>
    <n v="152.92624134120001"/>
    <n v="1.2478772200000001"/>
    <n v="0"/>
    <n v="3.8733614699999999"/>
    <n v="0"/>
    <n v="6.1163281088000003"/>
    <n v="0.2058379652"/>
    <n v="0"/>
    <n v="9.5876507199999992"/>
    <n v="0.70820121040000006"/>
    <n v="0"/>
    <n v="0"/>
    <n v="0.97606238000000001"/>
    <n v="0.45714314"/>
    <n v="0"/>
    <n v="114.76368490959999"/>
    <n v="0"/>
    <n v="0"/>
    <n v="10.040593085199999"/>
    <n v="0"/>
    <n v="0"/>
    <n v="3.2084035296"/>
    <n v="0"/>
    <n v="1.5431669780000001"/>
    <m/>
    <n v="430.26435888999998"/>
    <n v="430.26435888999998"/>
  </r>
  <r>
    <x v="1"/>
    <s v="OutputSite 2"/>
    <s v="Westchester"/>
    <x v="0"/>
    <n v="0"/>
    <s v="Fixed"/>
    <x v="3"/>
    <s v="Protect None"/>
    <n v="60.009700000000002"/>
    <n v="123.05502594720001"/>
    <n v="148.28660912680002"/>
    <n v="1.2478772200000001"/>
    <n v="0"/>
    <n v="3.8733614699999999"/>
    <n v="0"/>
    <n v="7.5959892559999993"/>
    <n v="3.7760023363999999"/>
    <n v="0"/>
    <n v="9.5814731099999992"/>
    <n v="0.52336711920000001"/>
    <n v="0"/>
    <n v="0"/>
    <n v="0.97606238000000001"/>
    <n v="0.16061786"/>
    <n v="0"/>
    <n v="115.25122189080001"/>
    <n v="0"/>
    <n v="0"/>
    <n v="9.8545234720000003"/>
    <n v="0"/>
    <n v="0"/>
    <n v="2.9845269432000001"/>
    <n v="0"/>
    <n v="3.0979478627999999"/>
    <m/>
    <n v="430.26460599440003"/>
    <n v="430.26460599440003"/>
  </r>
  <r>
    <x v="2"/>
    <s v="OutputSite 2"/>
    <s v="Westchester"/>
    <x v="0"/>
    <n v="0"/>
    <s v="Fixed"/>
    <x v="3"/>
    <s v="Protect None"/>
    <n v="57.4392"/>
    <n v="120.9879976412"/>
    <n v="141.93479052480001"/>
    <n v="1.2478772200000001"/>
    <n v="0"/>
    <n v="3.8733614699999999"/>
    <n v="0"/>
    <n v="12.105150347199999"/>
    <n v="5.8660113516000001"/>
    <n v="0"/>
    <n v="9.5752954999999993"/>
    <n v="0.41686512279999999"/>
    <n v="0"/>
    <n v="0"/>
    <n v="0.97606238000000001"/>
    <n v="0.13590742"/>
    <n v="0"/>
    <n v="115.3962721736"/>
    <n v="0"/>
    <n v="0"/>
    <n v="9.7287473323999993"/>
    <n v="0"/>
    <n v="0"/>
    <n v="2.8550442376"/>
    <n v="0"/>
    <n v="5.1649761688"/>
    <m/>
    <n v="430.26435889000004"/>
    <n v="430.26435889000004"/>
  </r>
  <r>
    <x v="3"/>
    <s v="OutputSite 2"/>
    <s v="Westchester"/>
    <x v="0"/>
    <n v="0"/>
    <s v="Fixed"/>
    <x v="3"/>
    <s v="Protect None"/>
    <n v="53.152000000000001"/>
    <n v="118.0234861544"/>
    <n v="131.34093068800001"/>
    <n v="0.75984602999999995"/>
    <n v="0"/>
    <n v="3.8701491128000001"/>
    <n v="0"/>
    <n v="19.720413746399998"/>
    <n v="9.6284229460000006"/>
    <n v="0"/>
    <n v="9.5505850600000013"/>
    <n v="0.31950598920000001"/>
    <n v="0"/>
    <n v="0"/>
    <n v="0.97606238000000001"/>
    <n v="0.13590742"/>
    <n v="0"/>
    <n v="115.52896723640001"/>
    <n v="0"/>
    <n v="0"/>
    <n v="9.6029711928000001"/>
    <n v="0"/>
    <n v="0"/>
    <n v="2.6776232783999996"/>
    <n v="0"/>
    <n v="8.1294876556000002"/>
    <m/>
    <n v="430.2643588900001"/>
    <n v="430.2643588900001"/>
  </r>
  <r>
    <x v="4"/>
    <s v="OutputSite 2"/>
    <s v="Westchester"/>
    <x v="0"/>
    <n v="0"/>
    <s v="Fixed"/>
    <x v="3"/>
    <s v="Protect None"/>
    <n v="49.802"/>
    <n v="114.7955613772"/>
    <n v="123.062933288"/>
    <n v="0.72475720519999998"/>
    <n v="0"/>
    <n v="3.8523575960000001"/>
    <n v="0"/>
    <n v="16.610851976799999"/>
    <n v="24.030655795600001"/>
    <n v="0"/>
    <n v="9.5382298399999996"/>
    <n v="0.3600311108"/>
    <n v="0"/>
    <n v="0"/>
    <n v="0.97606238000000001"/>
    <n v="9.8841760000000001E-2"/>
    <n v="0"/>
    <n v="115.68958509640001"/>
    <n v="0"/>
    <n v="0"/>
    <n v="7.1751704628000006"/>
    <n v="0"/>
    <n v="0"/>
    <n v="1.9916614640000001"/>
    <n v="0"/>
    <n v="11.357412432799999"/>
    <m/>
    <n v="430.26411178559994"/>
    <n v="430.26411178559994"/>
  </r>
  <r>
    <x v="5"/>
    <s v="OutputSite 2"/>
    <s v="Westchester"/>
    <x v="0"/>
    <n v="0"/>
    <s v="Fixed"/>
    <x v="3"/>
    <s v="Protect None"/>
    <n v="47.2956"/>
    <n v="111.8273433244"/>
    <n v="116.8695086064"/>
    <n v="0.6807726220000001"/>
    <n v="0"/>
    <n v="3.8276471559999998"/>
    <n v="0"/>
    <n v="11.7582157696"/>
    <n v="39.338773375599999"/>
    <n v="0"/>
    <n v="9.5043765371999989"/>
    <n v="0.70795410599999997"/>
    <n v="0"/>
    <n v="0"/>
    <n v="0.97606238000000001"/>
    <n v="9.2664150000000001E-2"/>
    <n v="0"/>
    <n v="115.8590987148"/>
    <n v="0"/>
    <n v="0"/>
    <n v="3.2815464320000003"/>
    <n v="0"/>
    <n v="0"/>
    <n v="1.2147652304000001"/>
    <n v="0"/>
    <n v="14.3256304856"/>
    <m/>
    <n v="430.26435889000004"/>
    <n v="430.26435889000004"/>
  </r>
  <r>
    <x v="6"/>
    <s v="OutputSite 2"/>
    <s v="Westchester"/>
    <x v="0"/>
    <n v="0"/>
    <s v="Fixed"/>
    <x v="3"/>
    <s v="Protect None"/>
    <n v="45.170400000000001"/>
    <n v="108.7904302484"/>
    <n v="111.6180458976"/>
    <n v="0.61183049439999992"/>
    <n v="0"/>
    <n v="3.7883575563999998"/>
    <n v="0"/>
    <n v="9.9111103796000002"/>
    <n v="46.592028828800004"/>
    <n v="0"/>
    <n v="8.3753565335999998"/>
    <n v="1.4435839048000001"/>
    <n v="0"/>
    <n v="0"/>
    <n v="0.97606238000000001"/>
    <n v="4.3984583200000003E-2"/>
    <n v="0"/>
    <n v="117.2112539916"/>
    <n v="0"/>
    <n v="0"/>
    <n v="2.8800017819999999"/>
    <n v="0"/>
    <n v="0"/>
    <n v="0.65976874800000007"/>
    <n v="0"/>
    <n v="17.362543561599999"/>
    <m/>
    <n v="430.26435888999993"/>
    <n v="430.26435888999993"/>
  </r>
  <r>
    <x v="7"/>
    <s v="OutputSite 3"/>
    <s v="Westchester"/>
    <x v="0"/>
    <n v="0"/>
    <s v="Fixed"/>
    <x v="3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  <m/>
    <n v="250.47119745000001"/>
    <n v="250.47119745000001"/>
  </r>
  <r>
    <x v="0"/>
    <s v="OutputSite 3"/>
    <s v="Westchester"/>
    <x v="0"/>
    <n v="0"/>
    <s v="Fixed"/>
    <x v="3"/>
    <s v="Protect None"/>
    <n v="46.1693"/>
    <n v="53.143260681599997"/>
    <n v="114.0863717492"/>
    <n v="0"/>
    <n v="0"/>
    <n v="0.99014733080000006"/>
    <n v="0"/>
    <n v="2.928187140000000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471206484"/>
    <m/>
    <n v="250.47119744999998"/>
    <n v="250.47119744999998"/>
  </r>
  <r>
    <x v="1"/>
    <s v="OutputSite 3"/>
    <s v="Westchester"/>
    <x v="0"/>
    <n v="0"/>
    <s v="Fixed"/>
    <x v="3"/>
    <s v="Protect None"/>
    <n v="45.409500000000001"/>
    <n v="52.201545813199999"/>
    <n v="112.20887251800001"/>
    <n v="0"/>
    <n v="0"/>
    <n v="0.98520524279999999"/>
    <n v="0"/>
    <n v="4.1508597111999999"/>
    <n v="5.3112619735999997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4888355168"/>
    <m/>
    <n v="250.47095034560002"/>
    <n v="250.47095034560002"/>
  </r>
  <r>
    <x v="2"/>
    <s v="OutputSite 3"/>
    <s v="Westchester"/>
    <x v="0"/>
    <n v="0"/>
    <s v="Fixed"/>
    <x v="3"/>
    <s v="Protect None"/>
    <n v="36.932200000000002"/>
    <n v="48.967443426000003"/>
    <n v="91.261091216800011"/>
    <n v="0"/>
    <n v="0"/>
    <n v="0.97729790200000011"/>
    <n v="0"/>
    <n v="24.281960970399997"/>
    <n v="6.136096460800000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5.7229379039999992"/>
    <m/>
    <n v="250.47119745000001"/>
    <n v="250.47119745000001"/>
  </r>
  <r>
    <x v="3"/>
    <s v="OutputSite 3"/>
    <s v="Westchester"/>
    <x v="0"/>
    <n v="0"/>
    <s v="Fixed"/>
    <x v="3"/>
    <s v="Protect None"/>
    <n v="34.103700000000003"/>
    <n v="46.301186950000002"/>
    <n v="84.271743262800015"/>
    <n v="0"/>
    <n v="0"/>
    <n v="0.9684021436000001"/>
    <n v="0"/>
    <n v="13.697491100799999"/>
    <n v="23.733636306799998"/>
    <n v="0"/>
    <n v="0"/>
    <n v="0"/>
    <n v="0"/>
    <n v="0"/>
    <n v="1.1490354600000001"/>
    <n v="0.94517433000000006"/>
    <n v="0"/>
    <n v="69.263363319999996"/>
    <n v="0"/>
    <n v="0"/>
    <n v="1.7519701959999998"/>
    <n v="0"/>
    <n v="0"/>
    <n v="0"/>
    <n v="0"/>
    <n v="8.3891943799999993"/>
    <m/>
    <n v="250.47119745000001"/>
    <n v="250.47119745000001"/>
  </r>
  <r>
    <x v="4"/>
    <s v="OutputSite 3"/>
    <s v="Westchester"/>
    <x v="0"/>
    <n v="0"/>
    <s v="Fixed"/>
    <x v="3"/>
    <s v="Protect None"/>
    <n v="28.7502"/>
    <n v="40.129754559999995"/>
    <n v="71.043009208800001"/>
    <n v="0"/>
    <n v="0"/>
    <n v="0.86165304279999999"/>
    <n v="0"/>
    <n v="20.777032160800001"/>
    <n v="24.737621483999998"/>
    <n v="0"/>
    <n v="0"/>
    <n v="5.7382583768000002"/>
    <n v="0"/>
    <n v="0"/>
    <n v="1.1490354600000001"/>
    <n v="0.94517433000000006"/>
    <n v="0"/>
    <n v="69.348120129199998"/>
    <n v="0"/>
    <n v="0"/>
    <n v="1.1809119276"/>
    <n v="0"/>
    <n v="0"/>
    <n v="0"/>
    <n v="0"/>
    <n v="14.560626770000001"/>
    <m/>
    <n v="250.47119744999995"/>
    <n v="250.47119744999995"/>
  </r>
  <r>
    <x v="5"/>
    <s v="OutputSite 3"/>
    <s v="Westchester"/>
    <x v="0"/>
    <n v="0"/>
    <s v="Fixed"/>
    <x v="3"/>
    <s v="Protect None"/>
    <n v="24.3142"/>
    <n v="34.167125388000002"/>
    <n v="60.0814580248"/>
    <n v="0"/>
    <n v="0"/>
    <n v="0.3049268296"/>
    <n v="0"/>
    <n v="20.017680339599998"/>
    <n v="35.402153179199999"/>
    <n v="0"/>
    <n v="0"/>
    <n v="6.2000965003999999"/>
    <n v="0"/>
    <n v="0"/>
    <n v="1.1490354600000001"/>
    <n v="0.94517433000000006"/>
    <n v="0"/>
    <n v="71.2693568392"/>
    <n v="0"/>
    <n v="0"/>
    <n v="0.41093461720000002"/>
    <n v="0"/>
    <n v="0"/>
    <n v="0"/>
    <n v="0"/>
    <n v="20.523255942000002"/>
    <m/>
    <n v="250.47119745000001"/>
    <n v="250.47119745000001"/>
  </r>
  <r>
    <x v="6"/>
    <s v="OutputSite 3"/>
    <s v="Westchester"/>
    <x v="0"/>
    <n v="0"/>
    <s v="Fixed"/>
    <x v="3"/>
    <s v="Protect None"/>
    <n v="20.293900000000001"/>
    <n v="26.913375726000002"/>
    <n v="50.147119831600001"/>
    <n v="0"/>
    <n v="0"/>
    <n v="9.1428628000000001E-3"/>
    <n v="0"/>
    <n v="18.795996186"/>
    <n v="45.581866041600001"/>
    <n v="0"/>
    <n v="0"/>
    <n v="4.3811610119999997"/>
    <n v="0"/>
    <n v="0"/>
    <n v="1.1490354600000001"/>
    <n v="0.94517433000000006"/>
    <n v="0"/>
    <n v="74.621575129600004"/>
    <n v="0"/>
    <n v="0"/>
    <n v="0.1499923708"/>
    <n v="0"/>
    <n v="0"/>
    <n v="0"/>
    <n v="0"/>
    <n v="27.777005603999999"/>
    <m/>
    <n v="250.47144455439999"/>
    <n v="250.47144455439999"/>
  </r>
  <r>
    <x v="7"/>
    <s v="Westchester County"/>
    <s v="Westchester"/>
    <x v="1"/>
    <s v="Westchester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  <m/>
    <n v="44658.850798669991"/>
    <n v="32420.406160499992"/>
  </r>
  <r>
    <x v="0"/>
    <s v="Westchester County"/>
    <s v="Westchester"/>
    <x v="1"/>
    <s v="Westchester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  <m/>
    <n v="44658.850798670006"/>
    <n v="32420.406160500006"/>
  </r>
  <r>
    <x v="1"/>
    <s v="Westchester County"/>
    <s v="Westchester"/>
    <x v="1"/>
    <s v="Westchester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  <m/>
    <n v="44658.850551565607"/>
    <n v="32420.405913395607"/>
  </r>
  <r>
    <x v="2"/>
    <s v="Westchester County"/>
    <s v="Westchester"/>
    <x v="1"/>
    <s v="Westchester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  <m/>
    <n v="44658.851045774398"/>
    <n v="32420.406407604398"/>
  </r>
  <r>
    <x v="3"/>
    <s v="Westchester County"/>
    <s v="Westchester"/>
    <x v="1"/>
    <s v="Westchester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  <m/>
    <n v="44658.850798669999"/>
    <n v="32420.406160499999"/>
  </r>
  <r>
    <x v="4"/>
    <s v="Westchester County"/>
    <s v="Westchester"/>
    <x v="1"/>
    <s v="Westchester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  <m/>
    <n v="44658.850551565607"/>
    <n v="32420.405913395607"/>
  </r>
  <r>
    <x v="5"/>
    <s v="Westchester County"/>
    <s v="Westchester"/>
    <x v="1"/>
    <s v="Westchester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  <m/>
    <n v="44658.850798670006"/>
    <n v="32420.406160500006"/>
  </r>
  <r>
    <x v="6"/>
    <s v="Westchester County"/>
    <s v="Westchester"/>
    <x v="1"/>
    <s v="Westchester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  <m/>
    <n v="44658.850304461201"/>
    <n v="32420.405666291201"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7"/>
    <n v="0"/>
    <n v="0"/>
    <x v="0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</r>
  <r>
    <x v="8"/>
    <m/>
    <m/>
    <x v="2"/>
    <m/>
    <m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5">
  <r>
    <x v="0"/>
    <x v="0"/>
    <s v="Westchester"/>
    <n v="0"/>
    <x v="0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</r>
  <r>
    <x v="1"/>
    <x v="0"/>
    <s v="Westchester"/>
    <n v="0"/>
    <x v="0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</r>
  <r>
    <x v="2"/>
    <x v="0"/>
    <s v="Westchester"/>
    <n v="0"/>
    <x v="0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</r>
  <r>
    <x v="3"/>
    <x v="0"/>
    <s v="Westchester"/>
    <n v="0"/>
    <x v="0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</r>
  <r>
    <x v="4"/>
    <x v="0"/>
    <s v="Westchester"/>
    <n v="0"/>
    <x v="0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</r>
  <r>
    <x v="5"/>
    <x v="0"/>
    <s v="Westchester"/>
    <n v="0"/>
    <x v="0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</r>
  <r>
    <x v="6"/>
    <x v="0"/>
    <s v="Westchester"/>
    <n v="0"/>
    <x v="0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</r>
  <r>
    <x v="7"/>
    <x v="1"/>
    <s v="Westchester"/>
    <n v="0"/>
    <x v="0"/>
    <s v="Fixed"/>
    <x v="0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</r>
  <r>
    <x v="0"/>
    <x v="1"/>
    <s v="Westchester"/>
    <n v="0"/>
    <x v="0"/>
    <s v="Fixed"/>
    <x v="0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</r>
  <r>
    <x v="1"/>
    <x v="1"/>
    <s v="Westchester"/>
    <n v="0"/>
    <x v="0"/>
    <s v="Fixed"/>
    <x v="0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</r>
  <r>
    <x v="2"/>
    <x v="1"/>
    <s v="Westchester"/>
    <n v="0"/>
    <x v="0"/>
    <s v="Fixed"/>
    <x v="0"/>
    <s v="Protect None"/>
    <n v="135.14240000000001"/>
    <n v="69.495394351599998"/>
    <n v="333.94281666560005"/>
    <n v="0"/>
    <n v="0"/>
    <n v="0"/>
    <n v="0"/>
    <n v="11.978138685600001"/>
    <n v="47.253527307600002"/>
    <n v="0"/>
    <n v="2.9748898715999998"/>
    <n v="1.4522325588"/>
    <n v="0"/>
    <n v="0"/>
    <n v="0"/>
    <n v="3.2000019799999997"/>
    <n v="0"/>
    <n v="149.69115053639999"/>
    <n v="0"/>
    <n v="0"/>
    <n v="11.354447179999999"/>
    <n v="0"/>
    <n v="0"/>
    <n v="0"/>
    <n v="0"/>
    <n v="3.6227976084"/>
  </r>
  <r>
    <x v="3"/>
    <x v="1"/>
    <s v="Westchester"/>
    <n v="0"/>
    <x v="0"/>
    <s v="Fixed"/>
    <x v="0"/>
    <s v="Protect None"/>
    <n v="134.38560000000001"/>
    <n v="68.256907098799999"/>
    <n v="332.07273056640003"/>
    <n v="0"/>
    <n v="0"/>
    <n v="0"/>
    <n v="0"/>
    <n v="12.9270195816"/>
    <n v="47.901435044400003"/>
    <n v="0"/>
    <n v="2.9622875472000003"/>
    <n v="1.6360782324000001"/>
    <n v="0"/>
    <n v="0"/>
    <n v="0"/>
    <n v="3.2000019799999997"/>
    <n v="0"/>
    <n v="149.84732051720002"/>
    <n v="0"/>
    <n v="0"/>
    <n v="11.300331316400001"/>
    <n v="0"/>
    <n v="0"/>
    <n v="0"/>
    <n v="0"/>
    <n v="4.8612848612000006"/>
  </r>
  <r>
    <x v="4"/>
    <x v="1"/>
    <s v="Westchester"/>
    <n v="0"/>
    <x v="0"/>
    <s v="Fixed"/>
    <x v="0"/>
    <s v="Protect None"/>
    <n v="133.17320000000001"/>
    <n v="66.112288011199993"/>
    <n v="329.0768368208"/>
    <n v="0"/>
    <n v="0"/>
    <n v="0"/>
    <n v="0"/>
    <n v="14.102248108"/>
    <n v="48.520678670800002"/>
    <n v="0"/>
    <n v="2.9291755576000003"/>
    <n v="2.6309205468000001"/>
    <n v="0"/>
    <n v="0"/>
    <n v="0"/>
    <n v="3.2000019799999997"/>
    <n v="0"/>
    <n v="150.2053747928"/>
    <n v="0"/>
    <n v="0"/>
    <n v="11.1822154132"/>
    <n v="0"/>
    <n v="0"/>
    <n v="0"/>
    <n v="0"/>
    <n v="7.0059039488000003"/>
  </r>
  <r>
    <x v="5"/>
    <x v="1"/>
    <s v="Westchester"/>
    <n v="0"/>
    <x v="0"/>
    <s v="Fixed"/>
    <x v="0"/>
    <s v="Protect None"/>
    <n v="132.07570000000001"/>
    <n v="64.464348767600001"/>
    <n v="326.36486603080004"/>
    <n v="0"/>
    <n v="0"/>
    <n v="0"/>
    <n v="0"/>
    <n v="15.179376187600001"/>
    <n v="48.633605381599999"/>
    <n v="0"/>
    <n v="2.8795075732000002"/>
    <n v="3.8409907936000001"/>
    <n v="0"/>
    <n v="0"/>
    <n v="0"/>
    <n v="3.2000019799999997"/>
    <n v="0"/>
    <n v="150.72898901639999"/>
    <n v="0"/>
    <n v="0"/>
    <n v="11.0198678224"/>
    <n v="0"/>
    <n v="0"/>
    <n v="0"/>
    <n v="0"/>
    <n v="8.6538431924000001"/>
  </r>
  <r>
    <x v="6"/>
    <x v="1"/>
    <s v="Westchester"/>
    <n v="0"/>
    <x v="0"/>
    <s v="Fixed"/>
    <x v="0"/>
    <s v="Protect None"/>
    <n v="130.71109999999999"/>
    <n v="62.435374539199998"/>
    <n v="322.99287938839996"/>
    <n v="0"/>
    <n v="0"/>
    <n v="0"/>
    <n v="0"/>
    <n v="16.560195574799998"/>
    <n v="49.125343137600005"/>
    <n v="0"/>
    <n v="2.8115538631999999"/>
    <n v="4.7394623920000001"/>
    <n v="0"/>
    <n v="0"/>
    <n v="0"/>
    <n v="2.9652528"/>
    <n v="0"/>
    <n v="151.81427154120001"/>
    <n v="0"/>
    <n v="0"/>
    <n v="10.8384931928"/>
    <n v="0"/>
    <n v="0"/>
    <n v="0"/>
    <n v="0"/>
    <n v="10.682817420799999"/>
  </r>
  <r>
    <x v="7"/>
    <x v="2"/>
    <s v="Westchester"/>
    <n v="0"/>
    <x v="0"/>
    <s v="Fixed"/>
    <x v="0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</r>
  <r>
    <x v="0"/>
    <x v="2"/>
    <s v="Westchester"/>
    <n v="0"/>
    <x v="0"/>
    <s v="Fixed"/>
    <x v="0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</r>
  <r>
    <x v="1"/>
    <x v="2"/>
    <s v="Westchester"/>
    <n v="0"/>
    <x v="0"/>
    <s v="Fixed"/>
    <x v="0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</r>
  <r>
    <x v="2"/>
    <x v="2"/>
    <s v="Westchester"/>
    <n v="0"/>
    <x v="0"/>
    <s v="Fixed"/>
    <x v="0"/>
    <s v="Protect None"/>
    <n v="60.409500000000001"/>
    <n v="123.28359751720001"/>
    <n v="149.274532518"/>
    <n v="1.2478772200000001"/>
    <n v="0"/>
    <n v="3.8733614699999999"/>
    <n v="0"/>
    <n v="7.7247306484000005"/>
    <n v="2.5261482811999998"/>
    <n v="0"/>
    <n v="9.5814731099999992"/>
    <n v="0.41118172159999999"/>
    <n v="0"/>
    <n v="0"/>
    <n v="0.97606238000000001"/>
    <n v="0.16061786"/>
    <n v="0"/>
    <n v="115.36538412360001"/>
    <n v="0"/>
    <n v="0"/>
    <n v="9.9382918635999982"/>
    <n v="0"/>
    <n v="0"/>
    <n v="3.0317238836000002"/>
    <n v="0"/>
    <n v="2.8693762928000002"/>
  </r>
  <r>
    <x v="3"/>
    <x v="2"/>
    <s v="Westchester"/>
    <n v="0"/>
    <x v="0"/>
    <s v="Fixed"/>
    <x v="0"/>
    <s v="Protect None"/>
    <n v="59.496699999999997"/>
    <n v="122.5936820324"/>
    <n v="147.0189635548"/>
    <n v="1.2478772200000001"/>
    <n v="0"/>
    <n v="3.8733614699999999"/>
    <n v="0"/>
    <n v="9.5886391375999995"/>
    <n v="3.0047895040000001"/>
    <n v="0"/>
    <n v="9.5752954999999993"/>
    <n v="0.30517393399999998"/>
    <n v="0"/>
    <n v="0"/>
    <n v="0.97606238000000001"/>
    <n v="0.16061786"/>
    <n v="0"/>
    <n v="115.47756952120001"/>
    <n v="0"/>
    <n v="0"/>
    <n v="9.9123459016000002"/>
    <n v="0"/>
    <n v="0"/>
    <n v="2.9706890967999997"/>
    <n v="0"/>
    <n v="3.5592917775999999"/>
  </r>
  <r>
    <x v="4"/>
    <x v="2"/>
    <s v="Westchester"/>
    <n v="0"/>
    <x v="0"/>
    <s v="Fixed"/>
    <x v="0"/>
    <s v="Protect None"/>
    <n v="57.951999999999998"/>
    <n v="121.4038743464"/>
    <n v="143.20194188799999"/>
    <n v="1.2478772200000001"/>
    <n v="0"/>
    <n v="3.8733614699999999"/>
    <n v="0"/>
    <n v="11.9173510032"/>
    <n v="4.6248059503999999"/>
    <n v="0"/>
    <n v="9.5567626700000012"/>
    <n v="0.21695766320000001"/>
    <n v="0"/>
    <n v="0"/>
    <n v="0.97606238000000001"/>
    <n v="0.16679547"/>
    <n v="0"/>
    <n v="115.5788823252"/>
    <n v="0"/>
    <n v="0"/>
    <n v="9.8518053235999989"/>
    <n v="0"/>
    <n v="0"/>
    <n v="2.8985346120000002"/>
    <n v="0"/>
    <n v="4.7490994635999995"/>
  </r>
  <r>
    <x v="5"/>
    <x v="2"/>
    <s v="Westchester"/>
    <n v="0"/>
    <x v="0"/>
    <s v="Fixed"/>
    <x v="0"/>
    <s v="Protect None"/>
    <n v="56.412799999999997"/>
    <n v="120.044553042"/>
    <n v="139.39851096319998"/>
    <n v="1.2478772200000001"/>
    <n v="0"/>
    <n v="3.8733614699999999"/>
    <n v="0"/>
    <n v="14.5969511168"/>
    <n v="5.8736715879999997"/>
    <n v="0"/>
    <n v="9.5505850600000013"/>
    <n v="0.14455607400000001"/>
    <n v="0"/>
    <n v="0"/>
    <n v="0.97606238000000001"/>
    <n v="0.14208503"/>
    <n v="0"/>
    <n v="115.68340748640001"/>
    <n v="0"/>
    <n v="0"/>
    <n v="9.7934886851999998"/>
    <n v="0"/>
    <n v="0"/>
    <n v="2.8308280064"/>
    <n v="0"/>
    <n v="6.1084207680000002"/>
  </r>
  <r>
    <x v="6"/>
    <x v="2"/>
    <s v="Westchester"/>
    <n v="0"/>
    <x v="0"/>
    <s v="Fixed"/>
    <x v="0"/>
    <s v="Protect None"/>
    <n v="53.354999999999997"/>
    <n v="118.2582353344"/>
    <n v="131.84255261999999"/>
    <n v="0.7954290636000001"/>
    <n v="0"/>
    <n v="3.8733614699999999"/>
    <n v="0"/>
    <n v="21.535642668799998"/>
    <n v="7.0686684663999992"/>
    <n v="0"/>
    <n v="9.5382298399999996"/>
    <n v="8.2038660799999996E-2"/>
    <n v="0"/>
    <n v="0"/>
    <n v="0.97606238000000001"/>
    <n v="0.14356765639999999"/>
    <n v="0"/>
    <n v="115.75877432839999"/>
    <n v="0"/>
    <n v="0"/>
    <n v="9.7524693548000005"/>
    <n v="0"/>
    <n v="0"/>
    <n v="2.7448356752"/>
    <n v="0"/>
    <n v="7.8947384756000005"/>
  </r>
  <r>
    <x v="7"/>
    <x v="3"/>
    <s v="Westchester"/>
    <n v="0"/>
    <x v="0"/>
    <s v="Fixed"/>
    <x v="0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</r>
  <r>
    <x v="0"/>
    <x v="3"/>
    <s v="Westchester"/>
    <n v="0"/>
    <x v="0"/>
    <s v="Fixed"/>
    <x v="0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</r>
  <r>
    <x v="1"/>
    <x v="3"/>
    <s v="Westchester"/>
    <n v="0"/>
    <x v="0"/>
    <s v="Fixed"/>
    <x v="0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</r>
  <r>
    <x v="2"/>
    <x v="3"/>
    <s v="Westchester"/>
    <n v="0"/>
    <x v="0"/>
    <s v="Fixed"/>
    <x v="0"/>
    <s v="Protect None"/>
    <n v="45.5139"/>
    <n v="52.342148216800005"/>
    <n v="112.4668495116"/>
    <n v="0"/>
    <n v="0"/>
    <n v="0.98841760000000001"/>
    <n v="0"/>
    <n v="4.0144580824"/>
    <n v="5.1864742516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3482331132000001"/>
  </r>
  <r>
    <x v="3"/>
    <x v="3"/>
    <s v="Westchester"/>
    <n v="0"/>
    <x v="0"/>
    <s v="Fixed"/>
    <x v="0"/>
    <s v="Protect None"/>
    <n v="39.054099999999998"/>
    <n v="50.686548736799999"/>
    <n v="96.504399480399996"/>
    <n v="0"/>
    <n v="0"/>
    <n v="0.98520524279999999"/>
    <n v="0"/>
    <n v="19.907965986000001"/>
    <n v="5.2588758408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</r>
  <r>
    <x v="4"/>
    <x v="3"/>
    <s v="Westchester"/>
    <n v="0"/>
    <x v="0"/>
    <s v="Fixed"/>
    <x v="0"/>
    <s v="Protect None"/>
    <n v="37.364100000000001"/>
    <n v="49.349219724000001"/>
    <n v="92.328335120399998"/>
    <n v="0"/>
    <n v="0"/>
    <n v="0.97803921519999992"/>
    <n v="0"/>
    <n v="10.814276961600001"/>
    <n v="18.53554814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3411616060000009"/>
  </r>
  <r>
    <x v="5"/>
    <x v="3"/>
    <s v="Westchester"/>
    <n v="0"/>
    <x v="0"/>
    <s v="Fixed"/>
    <x v="0"/>
    <s v="Protect None"/>
    <n v="35.9786"/>
    <n v="48.084539404799997"/>
    <n v="88.904703658399995"/>
    <n v="0"/>
    <n v="0"/>
    <n v="0.97606238000000001"/>
    <n v="0"/>
    <n v="13.283591230800001"/>
    <n v="18.6605829748"/>
    <n v="0"/>
    <n v="0"/>
    <n v="0.83150630600000008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6058419251999991"/>
  </r>
  <r>
    <x v="6"/>
    <x v="3"/>
    <s v="Westchester"/>
    <n v="0"/>
    <x v="0"/>
    <s v="Fixed"/>
    <x v="0"/>
    <s v="Protect None"/>
    <n v="34.3369"/>
    <n v="46.529264311199995"/>
    <n v="84.847990723600006"/>
    <n v="0"/>
    <n v="0"/>
    <n v="0.97285002279999999"/>
    <n v="0"/>
    <n v="15.668148690800001"/>
    <n v="19.518776555999999"/>
    <n v="0"/>
    <n v="0"/>
    <n v="1.5634295388000001"/>
    <n v="0"/>
    <n v="0"/>
    <n v="1.1490354600000001"/>
    <n v="0.94517433000000006"/>
    <n v="0"/>
    <n v="69.348614338000004"/>
    <n v="0"/>
    <n v="0"/>
    <n v="1.7667964599999999"/>
    <n v="0"/>
    <n v="0"/>
    <n v="0"/>
    <n v="0"/>
    <n v="8.1611170188000006"/>
  </r>
  <r>
    <x v="7"/>
    <x v="4"/>
    <s v="Westchester"/>
    <s v="Westchester"/>
    <x v="1"/>
    <s v="Fixed"/>
    <x v="0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4"/>
    <s v="Westchester"/>
    <s v="Westchester"/>
    <x v="1"/>
    <s v="Fixed"/>
    <x v="0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</r>
  <r>
    <x v="1"/>
    <x v="4"/>
    <s v="Westchester"/>
    <s v="Westchester"/>
    <x v="1"/>
    <s v="Fixed"/>
    <x v="0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</r>
  <r>
    <x v="2"/>
    <x v="4"/>
    <s v="Westchester"/>
    <s v="Westchester"/>
    <x v="1"/>
    <s v="Fixed"/>
    <x v="0"/>
    <s v="Protect None"/>
    <n v="2962.5055000000002"/>
    <n v="8633.8022842467999"/>
    <n v="7320.4814407420008"/>
    <n v="71.88884757000001"/>
    <n v="0"/>
    <n v="31.255494242800001"/>
    <n v="0.97606238000000001"/>
    <n v="88.458680216399998"/>
    <n v="97.450315123600006"/>
    <n v="0"/>
    <n v="74.583768156399998"/>
    <n v="19.566714809600001"/>
    <n v="0"/>
    <n v="0"/>
    <n v="58.779464941199997"/>
    <n v="172.3217128016"/>
    <n v="0.92046388999999995"/>
    <n v="15728.6260100736"/>
    <n v="0"/>
    <n v="0"/>
    <n v="66.339624059200005"/>
    <n v="0"/>
    <n v="0"/>
    <n v="3.0317238836000002"/>
    <n v="12238.44463817"/>
    <n v="51.9235533632"/>
  </r>
  <r>
    <x v="3"/>
    <x v="4"/>
    <s v="Westchester"/>
    <s v="Westchester"/>
    <x v="1"/>
    <s v="Fixed"/>
    <x v="0"/>
    <s v="Protect None"/>
    <n v="2931.2719999999999"/>
    <n v="8619.1450396564014"/>
    <n v="7243.3020879679998"/>
    <n v="71.885388108400008"/>
    <n v="0"/>
    <n v="30.7825364212"/>
    <n v="0.97606238000000001"/>
    <n v="158.03636033320001"/>
    <n v="104.69813427999999"/>
    <n v="0"/>
    <n v="73.996153893200002"/>
    <n v="15.9471295584"/>
    <n v="0"/>
    <n v="0"/>
    <n v="58.652453279600003"/>
    <n v="172.50753531039999"/>
    <n v="0.92046388999999995"/>
    <n v="15733.787032572"/>
    <n v="0"/>
    <n v="0"/>
    <n v="66.218048694399997"/>
    <n v="0"/>
    <n v="0"/>
    <n v="2.9706890967999997"/>
    <n v="12238.44463817"/>
    <n v="66.580797953599998"/>
  </r>
  <r>
    <x v="4"/>
    <x v="4"/>
    <s v="Westchester"/>
    <s v="Westchester"/>
    <x v="1"/>
    <s v="Fixed"/>
    <x v="0"/>
    <s v="Protect None"/>
    <n v="2916.9850000000001"/>
    <n v="8598.8209498607994"/>
    <n v="7207.9982823400005"/>
    <n v="71.840909316400001"/>
    <n v="0"/>
    <n v="30.712111667200002"/>
    <n v="0.97556817119999995"/>
    <n v="125.78824771559999"/>
    <n v="169.38981909559999"/>
    <n v="0"/>
    <n v="73.320570463600006"/>
    <n v="15.582156359600001"/>
    <n v="0"/>
    <n v="0"/>
    <n v="58.308731059200007"/>
    <n v="170.47386609840001"/>
    <n v="0.90810866999999995"/>
    <n v="15740.549044478001"/>
    <n v="0"/>
    <n v="0"/>
    <n v="65.934372843199995"/>
    <n v="0"/>
    <n v="0"/>
    <n v="2.8985346120000002"/>
    <n v="12238.44463817"/>
    <n v="86.9048877492"/>
  </r>
  <r>
    <x v="5"/>
    <x v="4"/>
    <s v="Westchester"/>
    <s v="Westchester"/>
    <x v="1"/>
    <s v="Fixed"/>
    <x v="0"/>
    <s v="Protect None"/>
    <n v="2899.7853"/>
    <n v="8568.2111394151998"/>
    <n v="7165.4970668532005"/>
    <n v="71.553526899200008"/>
    <n v="0"/>
    <n v="30.667632875199999"/>
    <n v="0.97408554479999998"/>
    <n v="154.61940068999999"/>
    <n v="178.78991757599999"/>
    <n v="0"/>
    <n v="72.578268846"/>
    <n v="17.8478566032"/>
    <n v="0"/>
    <n v="0"/>
    <n v="57.686027971199998"/>
    <n v="170.47831397759998"/>
    <n v="0.90810866999999995"/>
    <n v="15745.5487078032"/>
    <n v="0"/>
    <n v="0"/>
    <n v="64.700827678400003"/>
    <n v="0"/>
    <n v="0"/>
    <n v="2.8308280064"/>
    <n v="12238.44463817"/>
    <n v="117.5146981948"/>
  </r>
  <r>
    <x v="6"/>
    <x v="4"/>
    <s v="Westchester"/>
    <s v="Westchester"/>
    <x v="1"/>
    <s v="Fixed"/>
    <x v="0"/>
    <s v="Protect None"/>
    <n v="2882.6729"/>
    <n v="8538.9085112455996"/>
    <n v="7123.2115735076004"/>
    <n v="70.489742457199995"/>
    <n v="0"/>
    <n v="30.5514938072"/>
    <n v="0.96395426439999998"/>
    <n v="176.14985416640002"/>
    <n v="195.72991261360002"/>
    <n v="0"/>
    <n v="71.567611849999992"/>
    <n v="19.525695479199999"/>
    <n v="0"/>
    <n v="0"/>
    <n v="56.748019668799998"/>
    <n v="170.27717099600002"/>
    <n v="0.90810866999999995"/>
    <n v="15751.7789510404"/>
    <n v="0"/>
    <n v="0"/>
    <n v="64.033151589599996"/>
    <n v="0"/>
    <n v="0"/>
    <n v="2.7448356752"/>
    <n v="12238.44463817"/>
    <n v="146.8173263644"/>
  </r>
  <r>
    <x v="7"/>
    <x v="0"/>
    <s v="Westchester"/>
    <n v="0"/>
    <x v="0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0"/>
    <s v="Westchester"/>
    <n v="0"/>
    <x v="0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</r>
  <r>
    <x v="1"/>
    <x v="0"/>
    <s v="Westchester"/>
    <n v="0"/>
    <x v="0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</r>
  <r>
    <x v="2"/>
    <x v="0"/>
    <s v="Westchester"/>
    <n v="0"/>
    <x v="0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</r>
  <r>
    <x v="3"/>
    <x v="0"/>
    <s v="Westchester"/>
    <n v="0"/>
    <x v="0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</r>
  <r>
    <x v="4"/>
    <x v="0"/>
    <s v="Westchester"/>
    <n v="0"/>
    <x v="0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</r>
  <r>
    <x v="5"/>
    <x v="0"/>
    <s v="Westchester"/>
    <n v="0"/>
    <x v="0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</r>
  <r>
    <x v="6"/>
    <x v="0"/>
    <s v="Westchester"/>
    <n v="0"/>
    <x v="0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</r>
  <r>
    <x v="7"/>
    <x v="1"/>
    <s v="Westchester"/>
    <n v="0"/>
    <x v="0"/>
    <s v="Fixed"/>
    <x v="1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</r>
  <r>
    <x v="0"/>
    <x v="1"/>
    <s v="Westchester"/>
    <n v="0"/>
    <x v="0"/>
    <s v="Fixed"/>
    <x v="1"/>
    <s v="Protect None"/>
    <n v="137.15729999999999"/>
    <n v="71.172491914399998"/>
    <n v="338.92172322120001"/>
    <n v="0"/>
    <n v="0"/>
    <n v="0"/>
    <n v="0"/>
    <n v="13.504749668800001"/>
    <n v="41.575809508799999"/>
    <n v="0"/>
    <n v="2.9835385256000002"/>
    <n v="0.72821666680000008"/>
    <n v="0"/>
    <n v="0"/>
    <n v="0"/>
    <n v="3.2000019799999997"/>
    <n v="0"/>
    <n v="149.48284152720001"/>
    <n v="0"/>
    <n v="0"/>
    <n v="11.450817896"/>
    <n v="0"/>
    <n v="0"/>
    <n v="0"/>
    <n v="0"/>
    <n v="1.9457000456"/>
  </r>
  <r>
    <x v="1"/>
    <x v="1"/>
    <s v="Westchester"/>
    <n v="0"/>
    <x v="0"/>
    <s v="Fixed"/>
    <x v="1"/>
    <s v="Protect None"/>
    <n v="136.1037"/>
    <n v="70.612306239600002"/>
    <n v="336.3182312628"/>
    <n v="0"/>
    <n v="0"/>
    <n v="0"/>
    <n v="0"/>
    <n v="10.1755120876"/>
    <n v="47.355828529200004"/>
    <n v="0"/>
    <n v="2.9810674815999998"/>
    <n v="0.83274182800000007"/>
    <n v="0"/>
    <n v="0"/>
    <n v="0"/>
    <n v="3.2000019799999997"/>
    <n v="0"/>
    <n v="149.58538985320001"/>
    <n v="0"/>
    <n v="0"/>
    <n v="11.398678867599999"/>
    <n v="0"/>
    <n v="0"/>
    <n v="0"/>
    <n v="0"/>
    <n v="2.5058857204000002"/>
  </r>
  <r>
    <x v="2"/>
    <x v="1"/>
    <s v="Westchester"/>
    <n v="0"/>
    <x v="0"/>
    <s v="Fixed"/>
    <x v="1"/>
    <s v="Protect None"/>
    <n v="134.59950000000001"/>
    <n v="68.667100402800003"/>
    <n v="332.601286878"/>
    <n v="0"/>
    <n v="0"/>
    <n v="0"/>
    <n v="0"/>
    <n v="12.063636808"/>
    <n v="47.696338392400001"/>
    <n v="0"/>
    <n v="2.9654999043999997"/>
    <n v="2.1386885820000003"/>
    <n v="0"/>
    <n v="0"/>
    <n v="0"/>
    <n v="3.2000019799999997"/>
    <n v="0"/>
    <n v="149.89896533679999"/>
    <n v="0"/>
    <n v="0"/>
    <n v="11.2830340084"/>
    <n v="0"/>
    <n v="0"/>
    <n v="0"/>
    <n v="0"/>
    <n v="4.4510915571999998"/>
  </r>
  <r>
    <x v="3"/>
    <x v="1"/>
    <s v="Westchester"/>
    <n v="0"/>
    <x v="0"/>
    <s v="Fixed"/>
    <x v="1"/>
    <s v="Protect None"/>
    <n v="133.28399999999999"/>
    <n v="66.27908348119999"/>
    <n v="329.35062849599996"/>
    <n v="0"/>
    <n v="0"/>
    <n v="0"/>
    <n v="0"/>
    <n v="13.421475486"/>
    <n v="47.965435084000006"/>
    <n v="0"/>
    <n v="2.9309052884"/>
    <n v="3.4357395776000001"/>
    <n v="0"/>
    <n v="0"/>
    <n v="0"/>
    <n v="3.2000019799999997"/>
    <n v="0"/>
    <n v="150.39811622479999"/>
    <n v="0"/>
    <n v="0"/>
    <n v="11.1451497532"/>
    <n v="0"/>
    <n v="0"/>
    <n v="0"/>
    <n v="0"/>
    <n v="6.8391084788000001"/>
  </r>
  <r>
    <x v="4"/>
    <x v="1"/>
    <s v="Westchester"/>
    <n v="0"/>
    <x v="0"/>
    <s v="Fixed"/>
    <x v="1"/>
    <s v="Protect None"/>
    <n v="131.77670000000001"/>
    <n v="64.020055056399997"/>
    <n v="325.62602387480001"/>
    <n v="0"/>
    <n v="0"/>
    <n v="0"/>
    <n v="0"/>
    <n v="14.518866126400001"/>
    <n v="47.851272851200001"/>
    <n v="0"/>
    <n v="2.8589979080000001"/>
    <n v="5.7792777072000003"/>
    <n v="0"/>
    <n v="0"/>
    <n v="0"/>
    <n v="3.2000019799999997"/>
    <n v="0"/>
    <n v="151.13547575440001"/>
    <n v="0"/>
    <n v="0"/>
    <n v="10.877535688"/>
    <n v="0"/>
    <n v="0"/>
    <n v="0"/>
    <n v="0"/>
    <n v="9.0981369036000004"/>
  </r>
  <r>
    <x v="5"/>
    <x v="1"/>
    <s v="Westchester"/>
    <n v="0"/>
    <x v="0"/>
    <s v="Fixed"/>
    <x v="1"/>
    <s v="Protect None"/>
    <n v="129.99610000000001"/>
    <n v="60.709597409600001"/>
    <n v="321.22608292840005"/>
    <n v="0"/>
    <n v="0"/>
    <n v="0"/>
    <n v="0"/>
    <n v="14.274479874800001"/>
    <n v="50.635645230399994"/>
    <n v="0"/>
    <n v="2.7455769883999999"/>
    <n v="6.9562359644000002"/>
    <n v="0"/>
    <n v="0"/>
    <n v="0"/>
    <n v="2.9343647499999999"/>
    <n v="0"/>
    <n v="152.7811910584"/>
    <n v="0"/>
    <n v="0"/>
    <n v="10.294122199599999"/>
    <n v="0"/>
    <n v="0"/>
    <n v="0"/>
    <n v="0"/>
    <n v="12.4085945504"/>
  </r>
  <r>
    <x v="6"/>
    <x v="1"/>
    <s v="Westchester"/>
    <n v="0"/>
    <x v="0"/>
    <s v="Fixed"/>
    <x v="1"/>
    <s v="Protect None"/>
    <n v="128.59870000000001"/>
    <n v="58.299341091999999"/>
    <n v="317.77304604280005"/>
    <n v="0"/>
    <n v="0"/>
    <n v="0"/>
    <n v="0"/>
    <n v="12.992502247600001"/>
    <n v="55.998552023599999"/>
    <n v="0"/>
    <n v="2.5666734027999998"/>
    <n v="7.7808233472000001"/>
    <n v="0"/>
    <n v="0"/>
    <n v="0"/>
    <n v="2.8911214799999998"/>
    <n v="0"/>
    <n v="154.32633487159998"/>
    <n v="0"/>
    <n v="0"/>
    <n v="7.5186455788000002"/>
    <n v="0"/>
    <n v="0"/>
    <n v="0"/>
    <n v="0"/>
    <n v="14.818850868"/>
  </r>
  <r>
    <x v="7"/>
    <x v="2"/>
    <s v="Westchester"/>
    <n v="0"/>
    <x v="0"/>
    <s v="Fixed"/>
    <x v="1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</r>
  <r>
    <x v="0"/>
    <x v="2"/>
    <s v="Westchester"/>
    <n v="0"/>
    <x v="0"/>
    <s v="Fixed"/>
    <x v="1"/>
    <s v="Protect None"/>
    <n v="61.910800000000002"/>
    <n v="124.6280925576"/>
    <n v="152.98431087520001"/>
    <n v="1.2478772200000001"/>
    <n v="0"/>
    <n v="3.8733614699999999"/>
    <n v="0"/>
    <n v="6.0582585748000009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299651199999"/>
    <n v="0"/>
    <n v="0"/>
    <n v="3.2145811395999999"/>
    <n v="0"/>
    <n v="1.5248812523999999"/>
  </r>
  <r>
    <x v="1"/>
    <x v="2"/>
    <s v="Westchester"/>
    <n v="0"/>
    <x v="0"/>
    <s v="Fixed"/>
    <x v="1"/>
    <s v="Protect None"/>
    <n v="61.163699999999999"/>
    <n v="123.86453996159999"/>
    <n v="151.1381939028"/>
    <n v="1.2478772200000001"/>
    <n v="0"/>
    <n v="3.8733614699999999"/>
    <n v="0"/>
    <n v="6.1299188508000002"/>
    <n v="2.1517851152"/>
    <n v="0"/>
    <n v="9.5814731099999992"/>
    <n v="0.52336711920000001"/>
    <n v="0"/>
    <n v="0"/>
    <n v="0.97606238000000001"/>
    <n v="0.46332075"/>
    <n v="0"/>
    <n v="114.9485190008"/>
    <n v="0"/>
    <n v="0"/>
    <n v="9.9943845624000005"/>
    <n v="0"/>
    <n v="0"/>
    <n v="3.0831215988"/>
    <n v="0"/>
    <n v="2.2884338484"/>
  </r>
  <r>
    <x v="2"/>
    <x v="2"/>
    <s v="Westchester"/>
    <n v="0"/>
    <x v="0"/>
    <s v="Fixed"/>
    <x v="1"/>
    <s v="Protect None"/>
    <n v="59.763399999999997"/>
    <n v="122.85165902600001"/>
    <n v="147.6779909896"/>
    <n v="1.2478772200000001"/>
    <n v="0"/>
    <n v="3.8733614699999999"/>
    <n v="0"/>
    <n v="8.796916640000001"/>
    <n v="3.1607123803999997"/>
    <n v="0"/>
    <n v="9.5814731099999992"/>
    <n v="0.41142882600000003"/>
    <n v="0"/>
    <n v="0"/>
    <n v="0.97606238000000001"/>
    <n v="0.16061786"/>
    <n v="0"/>
    <n v="115.36538412360001"/>
    <n v="0"/>
    <n v="0"/>
    <n v="9.882446269199999"/>
    <n v="0"/>
    <n v="0"/>
    <n v="2.9768667068000001"/>
    <n v="0"/>
    <n v="3.3013147840000001"/>
  </r>
  <r>
    <x v="3"/>
    <x v="2"/>
    <s v="Westchester"/>
    <n v="0"/>
    <x v="0"/>
    <s v="Fixed"/>
    <x v="1"/>
    <s v="Protect None"/>
    <n v="58.101599999999998"/>
    <n v="121.4972798096"/>
    <n v="143.5716100704"/>
    <n v="1.2478772200000001"/>
    <n v="0"/>
    <n v="3.8733614699999999"/>
    <n v="0"/>
    <n v="11.335914350000001"/>
    <n v="4.8694393063999994"/>
    <n v="0"/>
    <n v="9.5752954999999993"/>
    <n v="0.3066565604"/>
    <n v="0"/>
    <n v="0"/>
    <n v="0.97606238000000001"/>
    <n v="0.14826264"/>
    <n v="0"/>
    <n v="115.4899247412"/>
    <n v="0"/>
    <n v="0"/>
    <n v="9.8196817515999992"/>
    <n v="0"/>
    <n v="0"/>
    <n v="2.8970519856000001"/>
    <n v="0"/>
    <n v="4.6556940004000005"/>
  </r>
  <r>
    <x v="4"/>
    <x v="2"/>
    <s v="Westchester"/>
    <n v="0"/>
    <x v="0"/>
    <s v="Fixed"/>
    <x v="1"/>
    <s v="Protect None"/>
    <n v="56.011800000000001"/>
    <n v="119.7203520692"/>
    <n v="138.40762231920002"/>
    <n v="1.2478772200000001"/>
    <n v="0"/>
    <n v="3.8733614699999999"/>
    <n v="0"/>
    <n v="14.8297234616"/>
    <n v="6.7316180648000001"/>
    <n v="0"/>
    <n v="9.5505850600000013"/>
    <n v="0.2204171248"/>
    <n v="0"/>
    <n v="0"/>
    <n v="0.97606238000000001"/>
    <n v="0.14208503"/>
    <n v="0"/>
    <n v="115.61001747959999"/>
    <n v="0"/>
    <n v="0"/>
    <n v="9.7245465576000001"/>
    <n v="0"/>
    <n v="0"/>
    <n v="2.7972218079999998"/>
    <n v="0"/>
    <n v="6.4326217408000002"/>
  </r>
  <r>
    <x v="5"/>
    <x v="2"/>
    <s v="Westchester"/>
    <n v="0"/>
    <x v="0"/>
    <s v="Fixed"/>
    <x v="1"/>
    <s v="Protect None"/>
    <n v="52.320900000000002"/>
    <n v="117.2255860468"/>
    <n v="129.28724601960002"/>
    <n v="0.75762209039999995"/>
    <n v="0"/>
    <n v="3.8696549040000003"/>
    <n v="0"/>
    <n v="21.583333818000003"/>
    <n v="9.8065852184000004"/>
    <n v="0"/>
    <n v="9.5382298399999996"/>
    <n v="0.1522163104"/>
    <n v="0"/>
    <n v="0"/>
    <n v="0.97606238000000001"/>
    <n v="0.1235522"/>
    <n v="0"/>
    <n v="115.7155310584"/>
    <n v="0"/>
    <n v="0"/>
    <n v="9.69267009"/>
    <n v="0"/>
    <n v="0"/>
    <n v="2.6086811508000003"/>
    <n v="0"/>
    <n v="8.9273877632000005"/>
  </r>
  <r>
    <x v="6"/>
    <x v="2"/>
    <s v="Westchester"/>
    <n v="0"/>
    <x v="0"/>
    <s v="Fixed"/>
    <x v="1"/>
    <s v="Protect None"/>
    <n v="50.389800000000001"/>
    <n v="115.5833302044"/>
    <n v="124.51541295120001"/>
    <n v="0.73291165039999995"/>
    <n v="0"/>
    <n v="3.8587823104000001"/>
    <n v="0"/>
    <n v="18.849123632000001"/>
    <n v="17.7351769968"/>
    <n v="0"/>
    <n v="9.5320522299999997"/>
    <n v="9.9583073200000011E-2"/>
    <n v="0"/>
    <n v="0"/>
    <n v="0.97606238000000001"/>
    <n v="0.1057606832"/>
    <n v="0"/>
    <n v="115.8074538952"/>
    <n v="0"/>
    <n v="0"/>
    <n v="9.6719133203999998"/>
    <n v="0"/>
    <n v="0"/>
    <n v="2.2273990615999999"/>
    <n v="0"/>
    <n v="10.5696436056"/>
  </r>
  <r>
    <x v="7"/>
    <x v="3"/>
    <s v="Westchester"/>
    <n v="0"/>
    <x v="0"/>
    <s v="Fixed"/>
    <x v="1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</r>
  <r>
    <x v="0"/>
    <x v="3"/>
    <s v="Westchester"/>
    <n v="0"/>
    <x v="0"/>
    <s v="Fixed"/>
    <x v="1"/>
    <s v="Protect None"/>
    <n v="46.189"/>
    <n v="53.174395835999995"/>
    <n v="114.135051316"/>
    <n v="0"/>
    <n v="0"/>
    <n v="0.99014733080000006"/>
    <n v="0"/>
    <n v="2.8795075732000002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9854940000002"/>
  </r>
  <r>
    <x v="1"/>
    <x v="3"/>
    <s v="Westchester"/>
    <n v="0"/>
    <x v="0"/>
    <s v="Fixed"/>
    <x v="1"/>
    <s v="Protect None"/>
    <n v="45.7547"/>
    <n v="52.6016078368"/>
    <n v="113.06187690679999"/>
    <n v="0"/>
    <n v="0"/>
    <n v="0.98841760000000001"/>
    <n v="0"/>
    <n v="3.4866430840000002"/>
    <n v="5.119508959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887734932000002"/>
  </r>
  <r>
    <x v="2"/>
    <x v="3"/>
    <s v="Westchester"/>
    <n v="0"/>
    <x v="0"/>
    <s v="Fixed"/>
    <x v="1"/>
    <s v="Protect None"/>
    <n v="39.169899999999998"/>
    <n v="50.788355749600001"/>
    <n v="96.790546375600002"/>
    <n v="0"/>
    <n v="0"/>
    <n v="0.98520524279999999"/>
    <n v="0"/>
    <n v="19.591672354"/>
    <n v="5.2890225775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3.9020255803999997"/>
  </r>
  <r>
    <x v="3"/>
    <x v="3"/>
    <s v="Westchester"/>
    <n v="0"/>
    <x v="0"/>
    <s v="Fixed"/>
    <x v="1"/>
    <s v="Protect None"/>
    <n v="37.4773"/>
    <n v="49.489080814399998"/>
    <n v="92.608057301200006"/>
    <n v="0"/>
    <n v="0"/>
    <n v="0.97803921519999992"/>
    <n v="0"/>
    <n v="10.530848214800001"/>
    <n v="18.539501818800002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2013005156000007"/>
  </r>
  <r>
    <x v="4"/>
    <x v="3"/>
    <s v="Westchester"/>
    <n v="0"/>
    <x v="0"/>
    <s v="Fixed"/>
    <x v="1"/>
    <s v="Protect None"/>
    <n v="35.590400000000002"/>
    <n v="47.718824892800001"/>
    <n v="87.945444377600012"/>
    <n v="0"/>
    <n v="0"/>
    <n v="0.97606238000000001"/>
    <n v="0"/>
    <n v="13.212672268"/>
    <n v="19.317139365599999"/>
    <n v="0"/>
    <n v="0"/>
    <n v="1.2048810543999999"/>
    <n v="0"/>
    <n v="0"/>
    <n v="1.1490354600000001"/>
    <n v="0.94517433000000006"/>
    <n v="0"/>
    <n v="69.263363319999996"/>
    <n v="0"/>
    <n v="0"/>
    <n v="1.7667964599999999"/>
    <n v="0"/>
    <n v="0"/>
    <n v="0"/>
    <n v="0"/>
    <n v="6.9715564372000003"/>
  </r>
  <r>
    <x v="5"/>
    <x v="3"/>
    <s v="Westchester"/>
    <n v="0"/>
    <x v="0"/>
    <s v="Fixed"/>
    <x v="1"/>
    <s v="Protect None"/>
    <n v="33.256799999999998"/>
    <n v="45.566298464400006"/>
    <n v="82.179016099199998"/>
    <n v="0"/>
    <n v="0"/>
    <n v="0.96370716000000001"/>
    <n v="0"/>
    <n v="15.6906351912"/>
    <n v="21.2223142896"/>
    <n v="0"/>
    <n v="0"/>
    <n v="2.474750566"/>
    <n v="0"/>
    <n v="0"/>
    <n v="1.1490354600000001"/>
    <n v="0.94517433000000006"/>
    <n v="0"/>
    <n v="69.400012053200001"/>
    <n v="0"/>
    <n v="0"/>
    <n v="1.7561709708"/>
    <n v="0"/>
    <n v="0"/>
    <n v="0"/>
    <n v="0"/>
    <n v="9.1240828656000001"/>
  </r>
  <r>
    <x v="6"/>
    <x v="3"/>
    <s v="Westchester"/>
    <n v="0"/>
    <x v="0"/>
    <s v="Fixed"/>
    <x v="1"/>
    <s v="Protect None"/>
    <n v="29.661000000000001"/>
    <n v="41.489322968799996"/>
    <n v="73.293636083999999"/>
    <n v="0"/>
    <n v="0"/>
    <n v="0.93257200560000009"/>
    <n v="0"/>
    <n v="21.140028524399998"/>
    <n v="23.589821546"/>
    <n v="0"/>
    <n v="0"/>
    <n v="3.5659635964"/>
    <n v="0"/>
    <n v="0"/>
    <n v="1.1490354600000001"/>
    <n v="0.94517433000000006"/>
    <n v="0"/>
    <n v="69.596954260000004"/>
    <n v="0"/>
    <n v="0"/>
    <n v="1.5676303135999998"/>
    <n v="0"/>
    <n v="0"/>
    <n v="0"/>
    <n v="0"/>
    <n v="13.201058361199999"/>
  </r>
  <r>
    <x v="7"/>
    <x v="4"/>
    <s v="Westchester"/>
    <s v="Westchester"/>
    <x v="1"/>
    <s v="Fixed"/>
    <x v="1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4"/>
    <s v="Westchester"/>
    <s v="Westchester"/>
    <x v="1"/>
    <s v="Fixed"/>
    <x v="1"/>
    <s v="Protect None"/>
    <n v="2977.0468999999998"/>
    <n v="8652.6778480495996"/>
    <n v="7356.4138799635994"/>
    <n v="71.88884757000001"/>
    <n v="0"/>
    <n v="31.285146770800001"/>
    <n v="0.97606238000000001"/>
    <n v="95.787302511600004"/>
    <n v="59.709071693999995"/>
    <n v="0"/>
    <n v="75.594178048000003"/>
    <n v="26.4678464928"/>
    <n v="0"/>
    <n v="0"/>
    <n v="58.910677377599995"/>
    <n v="172.48826116719999"/>
    <n v="0.92046388999999995"/>
    <n v="15714.380441413599"/>
    <n v="0"/>
    <n v="0"/>
    <n v="66.643315366799996"/>
    <n v="0"/>
    <n v="0"/>
    <n v="3.2145811395999999"/>
    <n v="12238.44463817"/>
    <n v="33.047989560399998"/>
  </r>
  <r>
    <x v="1"/>
    <x v="4"/>
    <s v="Westchester"/>
    <s v="Westchester"/>
    <x v="1"/>
    <s v="Fixed"/>
    <x v="1"/>
    <s v="Protect None"/>
    <n v="2970.3440999999998"/>
    <n v="8642.2725288700003"/>
    <n v="7339.8509662403994"/>
    <n v="71.88884757000001"/>
    <n v="0"/>
    <n v="31.28341704"/>
    <n v="0.97606238000000001"/>
    <n v="72.201187531599999"/>
    <n v="99.56503457880001"/>
    <n v="0"/>
    <n v="75.117760764799996"/>
    <n v="19.210143160400001"/>
    <n v="0"/>
    <n v="0"/>
    <n v="58.856561513999999"/>
    <n v="172.51124187640002"/>
    <n v="0.92046388999999995"/>
    <n v="15722.737265117199"/>
    <n v="0"/>
    <n v="0"/>
    <n v="66.478002523200004"/>
    <n v="0"/>
    <n v="0"/>
    <n v="3.0831215988"/>
    <n v="12238.44463817"/>
    <n v="43.453308740000004"/>
  </r>
  <r>
    <x v="2"/>
    <x v="4"/>
    <s v="Westchester"/>
    <s v="Westchester"/>
    <x v="1"/>
    <s v="Fixed"/>
    <x v="1"/>
    <s v="Protect None"/>
    <n v="2933.1289999999999"/>
    <n v="8622.0887943735997"/>
    <n v="7247.8908166760002"/>
    <n v="71.885388108400008"/>
    <n v="0"/>
    <n v="30.7845132564"/>
    <n v="0.97581527559999992"/>
    <n v="156.42128597479999"/>
    <n v="100.81686546920001"/>
    <n v="0"/>
    <n v="74.509883940799995"/>
    <n v="21.1610323984"/>
    <n v="0"/>
    <n v="0"/>
    <n v="58.692978401200001"/>
    <n v="172.27056219080001"/>
    <n v="0.92046388999999995"/>
    <n v="15729.2183193204"/>
    <n v="0"/>
    <n v="0"/>
    <n v="66.155284176800009"/>
    <n v="0"/>
    <n v="0"/>
    <n v="2.9768667068000001"/>
    <n v="12238.44463817"/>
    <n v="63.637043236399997"/>
  </r>
  <r>
    <x v="3"/>
    <x v="4"/>
    <s v="Westchester"/>
    <s v="Westchester"/>
    <x v="1"/>
    <s v="Fixed"/>
    <x v="1"/>
    <s v="Protect None"/>
    <n v="2918.4688999999998"/>
    <n v="8600.8328738855998"/>
    <n v="7211.6650645315995"/>
    <n v="71.839673794399999"/>
    <n v="0"/>
    <n v="30.711617458399999"/>
    <n v="0.97433264919999996"/>
    <n v="120.17576547840001"/>
    <n v="170.2712404904"/>
    <n v="0"/>
    <n v="73.79155145"/>
    <n v="19.220274440800001"/>
    <n v="0"/>
    <n v="0"/>
    <n v="58.351233016000002"/>
    <n v="170.3643988492"/>
    <n v="0.90810866999999995"/>
    <n v="15737.677444245601"/>
    <n v="0"/>
    <n v="0"/>
    <n v="65.8325658304"/>
    <n v="0"/>
    <n v="0"/>
    <n v="2.8970519856000001"/>
    <n v="12238.44463817"/>
    <n v="84.892963724400005"/>
  </r>
  <r>
    <x v="4"/>
    <x v="4"/>
    <s v="Westchester"/>
    <s v="Westchester"/>
    <x v="1"/>
    <s v="Fixed"/>
    <x v="1"/>
    <s v="Protect None"/>
    <n v="2895.8319000000001"/>
    <n v="8561.2057296751991"/>
    <n v="7155.7280415036003"/>
    <n v="71.360291258399997"/>
    <n v="0"/>
    <n v="30.614505429200001"/>
    <n v="0.96024769840000002"/>
    <n v="151.0171127468"/>
    <n v="188.26859525559999"/>
    <n v="0"/>
    <n v="72.827350081199995"/>
    <n v="23.9725862616"/>
    <n v="0"/>
    <n v="0"/>
    <n v="57.481919736800002"/>
    <n v="170.34512470599998"/>
    <n v="0.90810866999999995"/>
    <n v="15744.233123977599"/>
    <n v="0"/>
    <n v="0"/>
    <n v="64.165846652399992"/>
    <n v="0"/>
    <n v="0"/>
    <n v="2.7972218079999998"/>
    <n v="12238.44463817"/>
    <n v="124.5201079348"/>
  </r>
  <r>
    <x v="5"/>
    <x v="4"/>
    <s v="Westchester"/>
    <s v="Westchester"/>
    <x v="1"/>
    <s v="Fixed"/>
    <x v="1"/>
    <s v="Protect None"/>
    <n v="2872.3047999999999"/>
    <n v="8514.6349518248007"/>
    <n v="7097.5915422111993"/>
    <n v="70.156398621600005"/>
    <n v="0"/>
    <n v="30.279431862799999"/>
    <n v="0.95382298399999998"/>
    <n v="170.7054029212"/>
    <n v="220.19497794439999"/>
    <n v="0"/>
    <n v="71.2177120196"/>
    <n v="27.4624417028"/>
    <n v="0"/>
    <n v="0"/>
    <n v="55.9607450504"/>
    <n v="170.11408209200002"/>
    <n v="0.90193106000000001"/>
    <n v="15754.184018165599"/>
    <n v="0"/>
    <n v="0"/>
    <n v="62.349135103599998"/>
    <n v="0"/>
    <n v="0"/>
    <n v="2.6086811508000003"/>
    <n v="12238.44463817"/>
    <n v="171.09088578519999"/>
  </r>
  <r>
    <x v="6"/>
    <x v="4"/>
    <s v="Westchester"/>
    <s v="Westchester"/>
    <x v="1"/>
    <s v="Fixed"/>
    <x v="1"/>
    <s v="Protect None"/>
    <n v="2843.6626000000001"/>
    <n v="8456.517973779999"/>
    <n v="7026.8154057544007"/>
    <n v="69.924367590000003"/>
    <n v="0"/>
    <n v="29.027600972399998"/>
    <n v="0.94591564319999999"/>
    <n v="197.4517360728"/>
    <n v="258.88559647880004"/>
    <n v="0"/>
    <n v="69.081000272799997"/>
    <n v="33.013394944399998"/>
    <n v="0"/>
    <n v="0"/>
    <n v="54.104249693199996"/>
    <n v="169.04239030920002"/>
    <n v="0.90193106000000001"/>
    <n v="15765.913569824799"/>
    <n v="0"/>
    <n v="0"/>
    <n v="57.3460123168"/>
    <n v="0"/>
    <n v="0"/>
    <n v="2.2273990615999999"/>
    <n v="12238.44463817"/>
    <n v="229.20786382999998"/>
  </r>
  <r>
    <x v="7"/>
    <x v="0"/>
    <s v="Westchester"/>
    <n v="0"/>
    <x v="0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0"/>
    <s v="Westchester"/>
    <n v="0"/>
    <x v="0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</r>
  <r>
    <x v="1"/>
    <x v="0"/>
    <s v="Westchester"/>
    <n v="0"/>
    <x v="0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</r>
  <r>
    <x v="2"/>
    <x v="0"/>
    <s v="Westchester"/>
    <n v="0"/>
    <x v="0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</r>
  <r>
    <x v="3"/>
    <x v="0"/>
    <s v="Westchester"/>
    <n v="0"/>
    <x v="0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</r>
  <r>
    <x v="4"/>
    <x v="0"/>
    <s v="Westchester"/>
    <n v="0"/>
    <x v="0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</r>
  <r>
    <x v="5"/>
    <x v="0"/>
    <s v="Westchester"/>
    <n v="0"/>
    <x v="0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</r>
  <r>
    <x v="6"/>
    <x v="0"/>
    <s v="Westchester"/>
    <n v="0"/>
    <x v="0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</r>
  <r>
    <x v="7"/>
    <x v="1"/>
    <s v="Westchester"/>
    <n v="0"/>
    <x v="0"/>
    <s v="Fixed"/>
    <x v="2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</r>
  <r>
    <x v="0"/>
    <x v="1"/>
    <s v="Westchester"/>
    <n v="0"/>
    <x v="0"/>
    <s v="Fixed"/>
    <x v="2"/>
    <s v="Protect None"/>
    <n v="137.1602"/>
    <n v="71.172491914399998"/>
    <n v="338.92888924880003"/>
    <n v="0"/>
    <n v="0"/>
    <n v="0"/>
    <n v="0"/>
    <n v="13.4975836412"/>
    <n v="41.576056613199995"/>
    <n v="0"/>
    <n v="2.9835385256000002"/>
    <n v="0.72772245800000002"/>
    <n v="0"/>
    <n v="0"/>
    <n v="0"/>
    <n v="3.2000019799999997"/>
    <n v="0"/>
    <n v="149.48284152720001"/>
    <n v="0"/>
    <n v="0"/>
    <n v="11.450817896"/>
    <n v="0"/>
    <n v="0"/>
    <n v="0"/>
    <n v="0"/>
    <n v="1.9457000456"/>
  </r>
  <r>
    <x v="1"/>
    <x v="1"/>
    <s v="Westchester"/>
    <n v="0"/>
    <x v="0"/>
    <s v="Fixed"/>
    <x v="2"/>
    <s v="Protect None"/>
    <n v="136.1215"/>
    <n v="70.619225162800007"/>
    <n v="336.36221584599997"/>
    <n v="0"/>
    <n v="0"/>
    <n v="0"/>
    <n v="0"/>
    <n v="10.157720570799999"/>
    <n v="47.344708831200002"/>
    <n v="0"/>
    <n v="2.9810674815999998"/>
    <n v="0.81668004199999999"/>
    <n v="0"/>
    <n v="0"/>
    <n v="0"/>
    <n v="3.2000019799999997"/>
    <n v="0"/>
    <n v="149.5844014356"/>
    <n v="0"/>
    <n v="0"/>
    <n v="11.4006557028"/>
    <n v="0"/>
    <n v="0"/>
    <n v="0"/>
    <n v="0"/>
    <n v="2.4989667972"/>
  </r>
  <r>
    <x v="2"/>
    <x v="1"/>
    <s v="Westchester"/>
    <n v="0"/>
    <x v="0"/>
    <s v="Fixed"/>
    <x v="2"/>
    <s v="Protect None"/>
    <n v="134.3854"/>
    <n v="68.256907098799999"/>
    <n v="332.07223635759999"/>
    <n v="0"/>
    <n v="0"/>
    <n v="0"/>
    <n v="0"/>
    <n v="12.096007484400001"/>
    <n v="47.775411800400001"/>
    <n v="0"/>
    <n v="2.9608049207999998"/>
    <n v="2.4932833959999998"/>
    <n v="0"/>
    <n v="0"/>
    <n v="0"/>
    <n v="3.2000019799999997"/>
    <n v="0"/>
    <n v="149.99138238239999"/>
    <n v="0"/>
    <n v="0"/>
    <n v="11.2583235684"/>
    <n v="0"/>
    <n v="0"/>
    <n v="0"/>
    <n v="0"/>
    <n v="4.8612848612000006"/>
  </r>
  <r>
    <x v="3"/>
    <x v="1"/>
    <s v="Westchester"/>
    <n v="0"/>
    <x v="0"/>
    <s v="Fixed"/>
    <x v="2"/>
    <s v="Protect None"/>
    <n v="132.7868"/>
    <n v="65.649214365600002"/>
    <n v="328.12202541919999"/>
    <n v="0"/>
    <n v="0"/>
    <n v="0"/>
    <n v="0"/>
    <n v="13.852672664"/>
    <n v="47.623195490000001"/>
    <n v="0"/>
    <n v="2.9141021891999999"/>
    <n v="4.4451610515999995"/>
    <n v="0"/>
    <n v="0"/>
    <n v="0"/>
    <n v="3.2000019799999997"/>
    <n v="0"/>
    <n v="150.6318769872"/>
    <n v="0"/>
    <n v="0"/>
    <n v="11.058416108799999"/>
    <n v="0"/>
    <n v="0"/>
    <n v="0"/>
    <n v="0"/>
    <n v="7.4689775944000001"/>
  </r>
  <r>
    <x v="4"/>
    <x v="1"/>
    <s v="Westchester"/>
    <n v="0"/>
    <x v="0"/>
    <s v="Fixed"/>
    <x v="2"/>
    <s v="Protect None"/>
    <n v="130.3845"/>
    <n v="61.289057227600004"/>
    <n v="322.18583641800001"/>
    <n v="0"/>
    <n v="0"/>
    <n v="0"/>
    <n v="0"/>
    <n v="13.4941241796"/>
    <n v="50.130563836799993"/>
    <n v="0"/>
    <n v="2.7722642635999999"/>
    <n v="7.6234178444000005"/>
    <n v="0"/>
    <n v="0"/>
    <n v="0"/>
    <n v="2.9528975800000001"/>
    <n v="0"/>
    <n v="152.3680325016"/>
    <n v="0"/>
    <n v="0"/>
    <n v="10.3200681616"/>
    <n v="0"/>
    <n v="0"/>
    <n v="0"/>
    <n v="0"/>
    <n v="11.8291347324"/>
  </r>
  <r>
    <x v="5"/>
    <x v="1"/>
    <s v="Westchester"/>
    <n v="0"/>
    <x v="0"/>
    <s v="Fixed"/>
    <x v="2"/>
    <s v="Protect None"/>
    <n v="128.3519"/>
    <n v="57.702336861600003"/>
    <n v="317.16319238360001"/>
    <n v="0"/>
    <n v="0"/>
    <n v="0"/>
    <n v="0"/>
    <n v="11.716455126000001"/>
    <n v="57.907186409200001"/>
    <n v="0"/>
    <n v="2.5078625555999996"/>
    <n v="9.1695500752000001"/>
    <n v="0"/>
    <n v="0"/>
    <n v="0"/>
    <n v="2.8849438699999999"/>
    <n v="0"/>
    <n v="154.75407258800001"/>
    <n v="0"/>
    <n v="0"/>
    <n v="5.7439417779999999"/>
    <n v="0"/>
    <n v="0"/>
    <n v="0"/>
    <n v="0"/>
    <n v="15.4158550984"/>
  </r>
  <r>
    <x v="6"/>
    <x v="1"/>
    <s v="Westchester"/>
    <n v="0"/>
    <x v="0"/>
    <s v="Fixed"/>
    <x v="2"/>
    <s v="Protect None"/>
    <n v="126.5664"/>
    <n v="51.595398719999999"/>
    <n v="312.75114332160001"/>
    <n v="0"/>
    <n v="0"/>
    <n v="0"/>
    <n v="0"/>
    <n v="9.7811334651999999"/>
    <n v="62.626880449200002"/>
    <n v="0"/>
    <n v="2.2034299347999999"/>
    <n v="9.0815809087999995"/>
    <n v="0"/>
    <n v="0"/>
    <n v="0"/>
    <n v="2.8602334300000001"/>
    <n v="0"/>
    <n v="158.87280872720001"/>
    <n v="0"/>
    <n v="0"/>
    <n v="3.6702416532000002"/>
    <n v="0"/>
    <n v="0"/>
    <n v="0"/>
    <n v="0"/>
    <n v="21.522793240000002"/>
  </r>
  <r>
    <x v="7"/>
    <x v="2"/>
    <s v="Westchester"/>
    <n v="0"/>
    <x v="0"/>
    <s v="Fixed"/>
    <x v="2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</r>
  <r>
    <x v="0"/>
    <x v="2"/>
    <s v="Westchester"/>
    <n v="0"/>
    <x v="0"/>
    <s v="Fixed"/>
    <x v="2"/>
    <s v="Protect None"/>
    <n v="61.911000000000001"/>
    <n v="124.628339662"/>
    <n v="152.98480508400002"/>
    <n v="1.2478772200000001"/>
    <n v="0"/>
    <n v="3.8733614699999999"/>
    <n v="0"/>
    <n v="6.0577643659999998"/>
    <n v="0.19570668480000003"/>
    <n v="0"/>
    <n v="9.5876507199999992"/>
    <n v="0.70820121040000006"/>
    <n v="0"/>
    <n v="0"/>
    <n v="0.97606238000000001"/>
    <n v="0.45714314"/>
    <n v="0"/>
    <n v="114.76368490959999"/>
    <n v="0"/>
    <n v="0"/>
    <n v="10.044546755599999"/>
    <n v="0"/>
    <n v="0"/>
    <n v="3.214828244"/>
    <n v="0"/>
    <n v="1.5246341480000001"/>
  </r>
  <r>
    <x v="1"/>
    <x v="2"/>
    <s v="Westchester"/>
    <n v="0"/>
    <x v="0"/>
    <s v="Fixed"/>
    <x v="2"/>
    <s v="Protect None"/>
    <n v="61.179900000000004"/>
    <n v="123.8702233628"/>
    <n v="151.1782248156"/>
    <n v="1.2478772200000001"/>
    <n v="0"/>
    <n v="3.8733614699999999"/>
    <n v="0"/>
    <n v="6.1010076359999994"/>
    <n v="2.1327580764"/>
    <n v="0"/>
    <n v="9.5814731099999992"/>
    <n v="0.52336711920000001"/>
    <n v="0"/>
    <n v="0"/>
    <n v="0.97606238000000001"/>
    <n v="0.46332075"/>
    <n v="0"/>
    <n v="114.9485190008"/>
    <n v="0"/>
    <n v="0"/>
    <n v="10.000067963599999"/>
    <n v="0"/>
    <n v="0"/>
    <n v="3.0853455383999999"/>
    <n v="0"/>
    <n v="2.2827504471999998"/>
  </r>
  <r>
    <x v="2"/>
    <x v="2"/>
    <s v="Westchester"/>
    <n v="0"/>
    <x v="0"/>
    <s v="Fixed"/>
    <x v="2"/>
    <s v="Protect None"/>
    <n v="59.4968"/>
    <n v="122.5936820324"/>
    <n v="147.01921065920001"/>
    <n v="1.2478772200000001"/>
    <n v="0"/>
    <n v="3.8733614699999999"/>
    <n v="0"/>
    <n v="8.7052409076000004"/>
    <n v="3.9450217460000001"/>
    <n v="0"/>
    <n v="9.5814731099999992"/>
    <n v="0.4116759304"/>
    <n v="0"/>
    <n v="0"/>
    <n v="0.97606238000000001"/>
    <n v="0.15444025"/>
    <n v="0"/>
    <n v="115.3715617336"/>
    <n v="0"/>
    <n v="0"/>
    <n v="9.8666315876000006"/>
    <n v="0"/>
    <n v="0"/>
    <n v="2.9590751900000001"/>
    <n v="0"/>
    <n v="3.5592917775999999"/>
  </r>
  <r>
    <x v="3"/>
    <x v="2"/>
    <s v="Westchester"/>
    <n v="0"/>
    <x v="0"/>
    <s v="Fixed"/>
    <x v="2"/>
    <s v="Protect None"/>
    <n v="57.554600000000001"/>
    <n v="121.07769653840001"/>
    <n v="142.2199490024"/>
    <n v="1.2478772200000001"/>
    <n v="0"/>
    <n v="3.8733614699999999"/>
    <n v="0"/>
    <n v="12.2524245696"/>
    <n v="5.3695786119999998"/>
    <n v="0"/>
    <n v="9.5629402800000012"/>
    <n v="0.30764497800000001"/>
    <n v="0"/>
    <n v="0"/>
    <n v="0.97606238000000001"/>
    <n v="0.14208503"/>
    <n v="0"/>
    <n v="115.5084575712"/>
    <n v="0"/>
    <n v="0"/>
    <n v="9.7796508388000003"/>
    <n v="0"/>
    <n v="0"/>
    <n v="2.871353128"/>
    <n v="0"/>
    <n v="5.0752772716000001"/>
  </r>
  <r>
    <x v="4"/>
    <x v="2"/>
    <s v="Westchester"/>
    <n v="0"/>
    <x v="0"/>
    <s v="Fixed"/>
    <x v="2"/>
    <s v="Protect None"/>
    <n v="52.817900000000002"/>
    <n v="117.72350141279999"/>
    <n v="130.51535488760001"/>
    <n v="0.75959892559999997"/>
    <n v="0"/>
    <n v="3.8699020084"/>
    <n v="0"/>
    <n v="20.525974090399998"/>
    <n v="9.6252105887999999"/>
    <n v="0"/>
    <n v="9.5382298399999996"/>
    <n v="0.22708894359999998"/>
    <n v="0"/>
    <n v="0"/>
    <n v="0.97606238000000001"/>
    <n v="0.1235522"/>
    <n v="0"/>
    <n v="115.6418939472"/>
    <n v="0"/>
    <n v="0"/>
    <n v="9.6447318364000001"/>
    <n v="0"/>
    <n v="0"/>
    <n v="2.6632912232000003"/>
    <n v="0"/>
    <n v="8.4294723972000014"/>
  </r>
  <r>
    <x v="5"/>
    <x v="2"/>
    <s v="Westchester"/>
    <n v="0"/>
    <x v="0"/>
    <s v="Fixed"/>
    <x v="2"/>
    <s v="Protect None"/>
    <n v="50.0092"/>
    <n v="115.1229747072"/>
    <n v="123.57493360479999"/>
    <n v="0.72747535360000004"/>
    <n v="0"/>
    <n v="3.8570525795999999"/>
    <n v="0"/>
    <n v="17.146327211599999"/>
    <n v="21.0505767316"/>
    <n v="0"/>
    <n v="9.5320522299999997"/>
    <n v="0.20386113"/>
    <n v="0"/>
    <n v="0"/>
    <n v="0.97606238000000001"/>
    <n v="9.8841760000000001E-2"/>
    <n v="0"/>
    <n v="115.75679749320001"/>
    <n v="0"/>
    <n v="0"/>
    <n v="9.102090574"/>
    <n v="0"/>
    <n v="0"/>
    <n v="2.0853140315999998"/>
    <n v="0"/>
    <n v="11.029999102800002"/>
  </r>
  <r>
    <x v="6"/>
    <x v="2"/>
    <s v="Westchester"/>
    <n v="0"/>
    <x v="0"/>
    <s v="Fixed"/>
    <x v="2"/>
    <s v="Protect None"/>
    <n v="47.8065"/>
    <n v="112.4376911924"/>
    <n v="118.131964986"/>
    <n v="0.69263363320000004"/>
    <n v="0"/>
    <n v="3.8355544967999999"/>
    <n v="0"/>
    <n v="13.073305386400001"/>
    <n v="36.472609439999999"/>
    <n v="0"/>
    <n v="9.5182143836000002"/>
    <n v="0.40648673800000001"/>
    <n v="0"/>
    <n v="0"/>
    <n v="0.97606238000000001"/>
    <n v="9.3405463199999997E-2"/>
    <n v="0"/>
    <n v="115.8830678416"/>
    <n v="0"/>
    <n v="0"/>
    <n v="3.6129134324000001"/>
    <n v="0"/>
    <n v="0"/>
    <n v="1.4151668987999999"/>
    <n v="0"/>
    <n v="13.7152826176"/>
  </r>
  <r>
    <x v="7"/>
    <x v="3"/>
    <s v="Westchester"/>
    <n v="0"/>
    <x v="0"/>
    <s v="Fixed"/>
    <x v="2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</r>
  <r>
    <x v="0"/>
    <x v="3"/>
    <s v="Westchester"/>
    <n v="0"/>
    <x v="0"/>
    <s v="Fixed"/>
    <x v="2"/>
    <s v="Protect None"/>
    <n v="46.1892"/>
    <n v="53.174642940400005"/>
    <n v="114.13554552479999"/>
    <n v="0"/>
    <n v="0"/>
    <n v="0.99014733080000006"/>
    <n v="0"/>
    <n v="2.879013364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157383895999998"/>
  </r>
  <r>
    <x v="1"/>
    <x v="3"/>
    <s v="Westchester"/>
    <n v="0"/>
    <x v="0"/>
    <s v="Fixed"/>
    <x v="2"/>
    <s v="Protect None"/>
    <n v="45.760199999999998"/>
    <n v="52.613715952400007"/>
    <n v="113.0754676488"/>
    <n v="0"/>
    <n v="0"/>
    <n v="0.98841760000000001"/>
    <n v="0"/>
    <n v="3.4775002212000001"/>
    <n v="5.1150610799999994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0766653775999999"/>
  </r>
  <r>
    <x v="2"/>
    <x v="3"/>
    <s v="Westchester"/>
    <n v="0"/>
    <x v="0"/>
    <s v="Fixed"/>
    <x v="2"/>
    <s v="Protect None"/>
    <n v="39.049100000000003"/>
    <n v="50.686548736799999"/>
    <n v="96.492044260400007"/>
    <n v="0"/>
    <n v="0"/>
    <n v="0.9817457812"/>
    <n v="0"/>
    <n v="19.850390660800002"/>
    <n v="5.3320187431999999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4.0038325932000003"/>
  </r>
  <r>
    <x v="3"/>
    <x v="3"/>
    <s v="Westchester"/>
    <n v="0"/>
    <x v="0"/>
    <s v="Fixed"/>
    <x v="2"/>
    <s v="Protect None"/>
    <n v="37.043100000000003"/>
    <n v="49.072462796000003"/>
    <n v="91.535129996400002"/>
    <n v="0"/>
    <n v="0"/>
    <n v="0.97606238000000001"/>
    <n v="0"/>
    <n v="11.1649181052"/>
    <n v="18.9803360684"/>
    <n v="0"/>
    <n v="0"/>
    <n v="0"/>
    <n v="0"/>
    <n v="0"/>
    <n v="1.1490354600000001"/>
    <n v="0.94517433000000006"/>
    <n v="0"/>
    <n v="69.263363319999996"/>
    <n v="0"/>
    <n v="0"/>
    <n v="1.7667964599999999"/>
    <n v="0"/>
    <n v="0"/>
    <n v="0"/>
    <n v="0"/>
    <n v="5.6179185339999993"/>
  </r>
  <r>
    <x v="4"/>
    <x v="3"/>
    <s v="Westchester"/>
    <n v="0"/>
    <x v="0"/>
    <s v="Fixed"/>
    <x v="2"/>
    <s v="Protect None"/>
    <n v="33.780799999999999"/>
    <n v="46.021711873600005"/>
    <n v="83.473843155200001"/>
    <n v="0"/>
    <n v="0"/>
    <n v="0.964942682"/>
    <n v="0"/>
    <n v="14.496379626000001"/>
    <n v="20.896136481600003"/>
    <n v="0"/>
    <n v="0"/>
    <n v="2.8345345724"/>
    <n v="0"/>
    <n v="0"/>
    <n v="1.1490354600000001"/>
    <n v="0.94517433000000006"/>
    <n v="0"/>
    <n v="69.263363319999996"/>
    <n v="0"/>
    <n v="0"/>
    <n v="1.7574064928000002"/>
    <n v="0"/>
    <n v="0"/>
    <n v="0"/>
    <n v="0"/>
    <n v="8.6686694564"/>
  </r>
  <r>
    <x v="5"/>
    <x v="3"/>
    <s v="Westchester"/>
    <n v="0"/>
    <x v="0"/>
    <s v="Fixed"/>
    <x v="2"/>
    <s v="Protect None"/>
    <n v="29.0962"/>
    <n v="40.751963439200004"/>
    <n v="71.8979904328"/>
    <n v="0"/>
    <n v="0"/>
    <n v="0.9053905216"/>
    <n v="0"/>
    <n v="20.619626658000001"/>
    <n v="24.749976704000002"/>
    <n v="0"/>
    <n v="0"/>
    <n v="4.5383194103999998"/>
    <n v="0"/>
    <n v="0"/>
    <n v="1.1490354600000001"/>
    <n v="0.94517433000000006"/>
    <n v="0"/>
    <n v="69.633278606800005"/>
    <n v="0"/>
    <n v="0"/>
    <n v="1.3422711008000001"/>
    <n v="0"/>
    <n v="0"/>
    <n v="0"/>
    <n v="0"/>
    <n v="13.9384178908"/>
  </r>
  <r>
    <x v="6"/>
    <x v="3"/>
    <s v="Westchester"/>
    <n v="0"/>
    <x v="0"/>
    <s v="Fixed"/>
    <x v="2"/>
    <s v="Protect None"/>
    <n v="25.2987"/>
    <n v="35.099944497999999"/>
    <n v="62.514200842800001"/>
    <n v="0"/>
    <n v="0"/>
    <n v="0.46307364560000003"/>
    <n v="0"/>
    <n v="21.152136640000002"/>
    <n v="32.5409313316"/>
    <n v="0"/>
    <n v="0"/>
    <n v="5.8912160004"/>
    <n v="0"/>
    <n v="0"/>
    <n v="1.1490354600000001"/>
    <n v="0.94517433000000006"/>
    <n v="0"/>
    <n v="70.392383323600001"/>
    <n v="0"/>
    <n v="0"/>
    <n v="0.73266454599999997"/>
    <n v="0"/>
    <n v="0"/>
    <n v="0"/>
    <n v="0"/>
    <n v="19.590436832000002"/>
  </r>
  <r>
    <x v="7"/>
    <x v="4"/>
    <s v="Westchester"/>
    <s v="Westchester"/>
    <x v="1"/>
    <s v="Fixed"/>
    <x v="2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4"/>
    <s v="Westchester"/>
    <s v="Westchester"/>
    <x v="1"/>
    <s v="Fixed"/>
    <x v="2"/>
    <s v="Protect None"/>
    <n v="2977.0535"/>
    <n v="8652.6810604067996"/>
    <n v="7356.4301888540003"/>
    <n v="71.88884757000001"/>
    <n v="0"/>
    <n v="31.285146770800001"/>
    <n v="0.97606238000000001"/>
    <n v="95.771240725599995"/>
    <n v="59.709318798399998"/>
    <n v="0"/>
    <n v="75.594178048000003"/>
    <n v="26.467105179600001"/>
    <n v="0"/>
    <n v="0"/>
    <n v="58.910924481999999"/>
    <n v="172.48826116719999"/>
    <n v="0.92046388999999995"/>
    <n v="15714.380441413599"/>
    <n v="0"/>
    <n v="0"/>
    <n v="66.643562471199999"/>
    <n v="0"/>
    <n v="0"/>
    <n v="3.214828244"/>
    <n v="12238.44463817"/>
    <n v="33.044777203199999"/>
  </r>
  <r>
    <x v="1"/>
    <x v="4"/>
    <s v="Westchester"/>
    <s v="Westchester"/>
    <x v="1"/>
    <s v="Fixed"/>
    <x v="2"/>
    <s v="Protect None"/>
    <n v="2970.4580999999998"/>
    <n v="8642.4805907747996"/>
    <n v="7340.1326652563994"/>
    <n v="71.88884757000001"/>
    <n v="0"/>
    <n v="31.28341704"/>
    <n v="0.97606238000000001"/>
    <n v="72.041063880400003"/>
    <n v="99.452602076800005"/>
    <n v="0"/>
    <n v="75.119243391200001"/>
    <n v="19.1911161216"/>
    <n v="0"/>
    <n v="0"/>
    <n v="58.858044140399997"/>
    <n v="172.5154426512"/>
    <n v="0.92046388999999995"/>
    <n v="15722.727875150002"/>
    <n v="0"/>
    <n v="0"/>
    <n v="66.487639594800001"/>
    <n v="0"/>
    <n v="0"/>
    <n v="3.0853455383999999"/>
    <n v="12238.44463817"/>
    <n v="43.245246835200007"/>
  </r>
  <r>
    <x v="2"/>
    <x v="4"/>
    <s v="Westchester"/>
    <s v="Westchester"/>
    <x v="1"/>
    <s v="Fixed"/>
    <x v="2"/>
    <s v="Protect None"/>
    <n v="2931.2583"/>
    <n v="8619.1450396564014"/>
    <n v="7243.2682346652"/>
    <n v="71.859195041999996"/>
    <n v="0"/>
    <n v="30.768945679200002"/>
    <n v="0.97556817119999995"/>
    <n v="158.08133333399999"/>
    <n v="103.02350776120001"/>
    <n v="0"/>
    <n v="74.476771951200007"/>
    <n v="21.886530916800002"/>
    <n v="0"/>
    <n v="0"/>
    <n v="58.652453279600003"/>
    <n v="172.25252356959999"/>
    <n v="0.92046388999999995"/>
    <n v="15729.466412138001"/>
    <n v="0"/>
    <n v="0"/>
    <n v="66.089554406399998"/>
    <n v="0"/>
    <n v="0"/>
    <n v="2.9590751900000001"/>
    <n v="12238.44463817"/>
    <n v="66.580797953599998"/>
  </r>
  <r>
    <x v="3"/>
    <x v="4"/>
    <s v="Westchester"/>
    <s v="Westchester"/>
    <x v="1"/>
    <s v="Fixed"/>
    <x v="2"/>
    <s v="Protect None"/>
    <n v="2912.5219000000002"/>
    <n v="8591.933656023999"/>
    <n v="7196.9697658636005"/>
    <n v="71.813727832400005"/>
    <n v="0"/>
    <n v="30.6864128096"/>
    <n v="0.96543689079999995"/>
    <n v="128.1846661868"/>
    <n v="175.11473383479998"/>
    <n v="0"/>
    <n v="73.676895008399995"/>
    <n v="20.822993579200002"/>
    <n v="0"/>
    <n v="0"/>
    <n v="58.177024414000002"/>
    <n v="170.3344992168"/>
    <n v="0.90810866999999995"/>
    <n v="15738.5225412936"/>
    <n v="0"/>
    <n v="0"/>
    <n v="65.632164162000009"/>
    <n v="0"/>
    <n v="0"/>
    <n v="2.871353128"/>
    <n v="12238.44463817"/>
    <n v="93.792181585999998"/>
  </r>
  <r>
    <x v="4"/>
    <x v="4"/>
    <s v="Westchester"/>
    <s v="Westchester"/>
    <x v="1"/>
    <s v="Fixed"/>
    <x v="2"/>
    <s v="Protect None"/>
    <n v="2877.3033"/>
    <n v="8525.556472096001"/>
    <n v="7109.9430556451998"/>
    <n v="70.205325292799998"/>
    <n v="0"/>
    <n v="30.3547987048"/>
    <n v="0.95234035760000002"/>
    <n v="162.18178374760001"/>
    <n v="215.44711400279999"/>
    <n v="0"/>
    <n v="71.971874648400004"/>
    <n v="32.258985211199999"/>
    <n v="0"/>
    <n v="0"/>
    <n v="56.362783909200004"/>
    <n v="170.01029824400001"/>
    <n v="0.90193106000000001"/>
    <n v="15749.060308431601"/>
    <n v="0"/>
    <n v="0"/>
    <n v="62.366432411600002"/>
    <n v="0"/>
    <n v="0"/>
    <n v="2.6632912232000003"/>
    <n v="12238.44463817"/>
    <n v="160.16936551399999"/>
  </r>
  <r>
    <x v="5"/>
    <x v="4"/>
    <s v="Westchester"/>
    <s v="Westchester"/>
    <x v="1"/>
    <s v="Fixed"/>
    <x v="2"/>
    <s v="Protect None"/>
    <n v="2838.2235000000001"/>
    <n v="8444.8306769732008"/>
    <n v="7013.375150334"/>
    <n v="69.63401992"/>
    <n v="0"/>
    <n v="28.8570989364"/>
    <n v="0.9333133187999999"/>
    <n v="189.01213239519998"/>
    <n v="277.11004018760002"/>
    <n v="0"/>
    <n v="68.948799418799993"/>
    <n v="42.482188448000002"/>
    <n v="0"/>
    <n v="0"/>
    <n v="53.690349823199995"/>
    <n v="168.92971070279998"/>
    <n v="0.90193106000000001"/>
    <n v="15766.039593068801"/>
    <n v="0"/>
    <n v="0"/>
    <n v="52.680187036"/>
    <n v="0"/>
    <n v="0"/>
    <n v="2.0853140315999998"/>
    <n v="12238.44463817"/>
    <n v="240.8951606368"/>
  </r>
  <r>
    <x v="6"/>
    <x v="4"/>
    <s v="Westchester"/>
    <s v="Westchester"/>
    <x v="1"/>
    <s v="Fixed"/>
    <x v="2"/>
    <s v="Protect None"/>
    <n v="2792.0059999999999"/>
    <n v="8317.1004357780002"/>
    <n v="6899.1696742639997"/>
    <n v="67.394512742800003"/>
    <n v="0"/>
    <n v="27.988279865999999"/>
    <n v="0.91132102720000008"/>
    <n v="209.9468171632"/>
    <n v="383.7514034692"/>
    <n v="0"/>
    <n v="65.670712448399996"/>
    <n v="47.585388516800002"/>
    <n v="0"/>
    <n v="0"/>
    <n v="50.1256217488"/>
    <n v="168.7826835848"/>
    <n v="0.89575344999999995"/>
    <n v="15785.334987247201"/>
    <n v="0"/>
    <n v="0"/>
    <n v="25.708000462800001"/>
    <n v="0"/>
    <n v="0"/>
    <n v="1.4151668987999999"/>
    <n v="12238.44463817"/>
    <n v="368.62540183200002"/>
  </r>
  <r>
    <x v="7"/>
    <x v="0"/>
    <s v="Westchester"/>
    <n v="0"/>
    <x v="0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0"/>
    <s v="Westchester"/>
    <n v="0"/>
    <x v="0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</r>
  <r>
    <x v="1"/>
    <x v="0"/>
    <s v="Westchester"/>
    <n v="0"/>
    <x v="0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</r>
  <r>
    <x v="2"/>
    <x v="0"/>
    <s v="Westchester"/>
    <n v="0"/>
    <x v="0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</r>
  <r>
    <x v="3"/>
    <x v="0"/>
    <s v="Westchester"/>
    <n v="0"/>
    <x v="0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</r>
  <r>
    <x v="4"/>
    <x v="0"/>
    <s v="Westchester"/>
    <n v="0"/>
    <x v="0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</r>
  <r>
    <x v="5"/>
    <x v="0"/>
    <s v="Westchester"/>
    <n v="0"/>
    <x v="0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</r>
  <r>
    <x v="6"/>
    <x v="0"/>
    <s v="Westchester"/>
    <n v="0"/>
    <x v="0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</r>
  <r>
    <x v="7"/>
    <x v="1"/>
    <s v="Westchester"/>
    <n v="0"/>
    <x v="0"/>
    <s v="Fixed"/>
    <x v="3"/>
    <s v="Protect None"/>
    <n v="142.6525"/>
    <n v="73.118191960000004"/>
    <n v="352.50060421000001"/>
    <n v="0"/>
    <n v="0"/>
    <n v="0"/>
    <n v="0"/>
    <n v="0"/>
    <n v="41.921261459999997"/>
    <n v="0"/>
    <n v="2.9837856299999999"/>
    <n v="0"/>
    <n v="0"/>
    <n v="0"/>
    <n v="0"/>
    <n v="3.2000019799999997"/>
    <n v="0"/>
    <n v="149.45491873"/>
    <n v="0"/>
    <n v="0"/>
    <n v="11.786879879999999"/>
    <n v="0"/>
    <n v="0"/>
    <n v="0"/>
    <n v="0"/>
    <n v="0"/>
  </r>
  <r>
    <x v="0"/>
    <x v="1"/>
    <s v="Westchester"/>
    <n v="0"/>
    <x v="0"/>
    <s v="Fixed"/>
    <x v="3"/>
    <s v="Protect None"/>
    <n v="137.12299999999999"/>
    <n v="71.156677232799993"/>
    <n v="338.83696641199998"/>
    <n v="0"/>
    <n v="0"/>
    <n v="0"/>
    <n v="0"/>
    <n v="13.589506478000001"/>
    <n v="41.553075903999996"/>
    <n v="0"/>
    <n v="2.9835385256000002"/>
    <n v="0.75416262880000007"/>
    <n v="0"/>
    <n v="0"/>
    <n v="0"/>
    <n v="3.2000019799999997"/>
    <n v="0"/>
    <n v="149.48382994479999"/>
    <n v="0"/>
    <n v="0"/>
    <n v="11.4463700168"/>
    <n v="0"/>
    <n v="0"/>
    <n v="0"/>
    <n v="0"/>
    <n v="1.9615147272"/>
  </r>
  <r>
    <x v="1"/>
    <x v="1"/>
    <s v="Westchester"/>
    <n v="0"/>
    <x v="0"/>
    <s v="Fixed"/>
    <x v="3"/>
    <s v="Protect None"/>
    <n v="134.8321"/>
    <n v="68.973262754399997"/>
    <n v="333.17605171240001"/>
    <n v="0"/>
    <n v="0"/>
    <n v="0"/>
    <n v="0"/>
    <n v="11.1977829904"/>
    <n v="48.106778800800001"/>
    <n v="0"/>
    <n v="2.9687122615999999"/>
    <n v="2.0062406236000001"/>
    <n v="0"/>
    <n v="0"/>
    <n v="0"/>
    <n v="3.2000019799999997"/>
    <n v="0"/>
    <n v="149.9241699856"/>
    <n v="0"/>
    <n v="0"/>
    <n v="11.267960639999998"/>
    <n v="0"/>
    <n v="0"/>
    <n v="0"/>
    <n v="0"/>
    <n v="4.1449292056000004"/>
  </r>
  <r>
    <x v="2"/>
    <x v="1"/>
    <s v="Westchester"/>
    <n v="0"/>
    <x v="0"/>
    <s v="Fixed"/>
    <x v="3"/>
    <s v="Protect None"/>
    <n v="132.67689999999999"/>
    <n v="65.493291489200004"/>
    <n v="327.85045768359998"/>
    <n v="0"/>
    <n v="0"/>
    <n v="0"/>
    <n v="0"/>
    <n v="13.304842209199998"/>
    <n v="46.6538049288"/>
    <n v="0"/>
    <n v="2.9069361615999996"/>
    <n v="6.2052856928000004"/>
    <n v="0"/>
    <n v="0"/>
    <n v="0"/>
    <n v="3.2000019799999997"/>
    <n v="0"/>
    <n v="150.76753730280001"/>
    <n v="0"/>
    <n v="0"/>
    <n v="10.9583388268"/>
    <n v="0"/>
    <n v="0"/>
    <n v="0"/>
    <n v="0"/>
    <n v="7.6249004708000001"/>
  </r>
  <r>
    <x v="3"/>
    <x v="1"/>
    <s v="Westchester"/>
    <n v="0"/>
    <x v="0"/>
    <s v="Fixed"/>
    <x v="3"/>
    <s v="Protect None"/>
    <n v="130.57499999999999"/>
    <n v="61.631296821600003"/>
    <n v="322.6565703"/>
    <n v="0"/>
    <n v="0"/>
    <n v="0"/>
    <n v="0"/>
    <n v="13.0350042044"/>
    <n v="49.535289337199998"/>
    <n v="0"/>
    <n v="2.7843723792000001"/>
    <n v="8.2476035587999998"/>
    <n v="0"/>
    <n v="0"/>
    <n v="0"/>
    <n v="2.9590751900000001"/>
    <n v="0"/>
    <n v="152.42758466199999"/>
    <n v="0"/>
    <n v="0"/>
    <n v="10.201705153999999"/>
    <n v="0"/>
    <n v="0"/>
    <n v="0"/>
    <n v="0"/>
    <n v="11.4868951384"/>
  </r>
  <r>
    <x v="4"/>
    <x v="1"/>
    <s v="Westchester"/>
    <n v="0"/>
    <x v="0"/>
    <s v="Fixed"/>
    <x v="3"/>
    <s v="Protect None"/>
    <n v="128.11770000000001"/>
    <n v="54.642690180799995"/>
    <n v="316.58447387880005"/>
    <n v="0"/>
    <n v="0"/>
    <n v="0"/>
    <n v="0"/>
    <n v="11.603775519599999"/>
    <n v="57.830089836399999"/>
    <n v="0"/>
    <n v="2.4658548076"/>
    <n v="9.9924077271999998"/>
    <n v="0"/>
    <n v="0"/>
    <n v="0"/>
    <n v="2.8849438699999999"/>
    <n v="0"/>
    <n v="155.61078354279999"/>
    <n v="0"/>
    <n v="0"/>
    <n v="4.8748756032000005"/>
    <n v="0"/>
    <n v="0"/>
    <n v="0"/>
    <n v="0"/>
    <n v="18.475501779199998"/>
  </r>
  <r>
    <x v="5"/>
    <x v="1"/>
    <s v="Westchester"/>
    <n v="0"/>
    <x v="0"/>
    <s v="Fixed"/>
    <x v="3"/>
    <s v="Protect None"/>
    <n v="126.2334"/>
    <n v="50.927722631199998"/>
    <n v="311.92828566960003"/>
    <n v="0"/>
    <n v="0"/>
    <n v="0"/>
    <n v="0"/>
    <n v="8.7452718203999993"/>
    <n v="62.786262787200002"/>
    <n v="0"/>
    <n v="2.1461017140000003"/>
    <n v="8.7292100343999994"/>
    <n v="0"/>
    <n v="0"/>
    <n v="0"/>
    <n v="2.8602334300000001"/>
    <n v="0"/>
    <n v="161.40661724479997"/>
    <n v="0"/>
    <n v="0"/>
    <n v="3.2457162939999997"/>
    <n v="0"/>
    <n v="0"/>
    <n v="0"/>
    <n v="0"/>
    <n v="22.190469328799999"/>
  </r>
  <r>
    <x v="6"/>
    <x v="1"/>
    <s v="Westchester"/>
    <n v="0"/>
    <x v="0"/>
    <s v="Fixed"/>
    <x v="3"/>
    <s v="Protect None"/>
    <n v="123.07859999999999"/>
    <n v="48.293836831600004"/>
    <n v="304.13263605840001"/>
    <n v="0"/>
    <n v="0"/>
    <n v="0"/>
    <n v="0"/>
    <n v="10.889149594799999"/>
    <n v="65.2358087044"/>
    <n v="0"/>
    <n v="1.90888149"/>
    <n v="8.2681132240000004"/>
    <n v="0"/>
    <n v="0"/>
    <n v="0"/>
    <n v="2.8417005999999998"/>
    <n v="0"/>
    <n v="166.35834231639998"/>
    <n v="0"/>
    <n v="0"/>
    <n v="2.2130670063999998"/>
    <n v="0"/>
    <n v="0"/>
    <n v="0"/>
    <n v="0"/>
    <n v="24.824355128399997"/>
  </r>
  <r>
    <x v="7"/>
    <x v="2"/>
    <s v="Westchester"/>
    <n v="0"/>
    <x v="0"/>
    <s v="Fixed"/>
    <x v="3"/>
    <s v="Protect None"/>
    <n v="64.362499999999997"/>
    <n v="126.15297381000001"/>
    <n v="159.04256945"/>
    <n v="1.2478772200000001"/>
    <n v="0"/>
    <n v="3.8733614699999999"/>
    <n v="0"/>
    <n v="0"/>
    <n v="0"/>
    <n v="0"/>
    <n v="9.6000059399999991"/>
    <n v="0.87104300999999995"/>
    <n v="0"/>
    <n v="0"/>
    <n v="0.97606238000000001"/>
    <n v="0.44478792"/>
    <n v="0"/>
    <n v="114.60084311"/>
    <n v="0"/>
    <n v="0"/>
    <n v="10.001550590000001"/>
    <n v="0"/>
    <n v="0"/>
    <n v="3.4532839900000001"/>
    <n v="0"/>
    <n v="0"/>
  </r>
  <r>
    <x v="0"/>
    <x v="2"/>
    <s v="Westchester"/>
    <n v="0"/>
    <x v="0"/>
    <s v="Fixed"/>
    <x v="3"/>
    <s v="Protect None"/>
    <n v="61.887300000000003"/>
    <n v="124.60980683199999"/>
    <n v="152.92624134120001"/>
    <n v="1.2478772200000001"/>
    <n v="0"/>
    <n v="3.8733614699999999"/>
    <n v="0"/>
    <n v="6.1163281088000003"/>
    <n v="0.2058379652"/>
    <n v="0"/>
    <n v="9.5876507199999992"/>
    <n v="0.70820121040000006"/>
    <n v="0"/>
    <n v="0"/>
    <n v="0.97606238000000001"/>
    <n v="0.45714314"/>
    <n v="0"/>
    <n v="114.76368490959999"/>
    <n v="0"/>
    <n v="0"/>
    <n v="10.040593085199999"/>
    <n v="0"/>
    <n v="0"/>
    <n v="3.2084035296"/>
    <n v="0"/>
    <n v="1.5431669780000001"/>
  </r>
  <r>
    <x v="1"/>
    <x v="2"/>
    <s v="Westchester"/>
    <n v="0"/>
    <x v="0"/>
    <s v="Fixed"/>
    <x v="3"/>
    <s v="Protect None"/>
    <n v="60.009700000000002"/>
    <n v="123.05502594720001"/>
    <n v="148.28660912680002"/>
    <n v="1.2478772200000001"/>
    <n v="0"/>
    <n v="3.8733614699999999"/>
    <n v="0"/>
    <n v="7.5959892559999993"/>
    <n v="3.7760023363999999"/>
    <n v="0"/>
    <n v="9.5814731099999992"/>
    <n v="0.52336711920000001"/>
    <n v="0"/>
    <n v="0"/>
    <n v="0.97606238000000001"/>
    <n v="0.16061786"/>
    <n v="0"/>
    <n v="115.25122189080001"/>
    <n v="0"/>
    <n v="0"/>
    <n v="9.8545234720000003"/>
    <n v="0"/>
    <n v="0"/>
    <n v="2.9845269432000001"/>
    <n v="0"/>
    <n v="3.0979478627999999"/>
  </r>
  <r>
    <x v="2"/>
    <x v="2"/>
    <s v="Westchester"/>
    <n v="0"/>
    <x v="0"/>
    <s v="Fixed"/>
    <x v="3"/>
    <s v="Protect None"/>
    <n v="57.4392"/>
    <n v="120.9879976412"/>
    <n v="141.93479052480001"/>
    <n v="1.2478772200000001"/>
    <n v="0"/>
    <n v="3.8733614699999999"/>
    <n v="0"/>
    <n v="12.105150347199999"/>
    <n v="5.8660113516000001"/>
    <n v="0"/>
    <n v="9.5752954999999993"/>
    <n v="0.41686512279999999"/>
    <n v="0"/>
    <n v="0"/>
    <n v="0.97606238000000001"/>
    <n v="0.13590742"/>
    <n v="0"/>
    <n v="115.3962721736"/>
    <n v="0"/>
    <n v="0"/>
    <n v="9.7287473323999993"/>
    <n v="0"/>
    <n v="0"/>
    <n v="2.8550442376"/>
    <n v="0"/>
    <n v="5.1649761688"/>
  </r>
  <r>
    <x v="3"/>
    <x v="2"/>
    <s v="Westchester"/>
    <n v="0"/>
    <x v="0"/>
    <s v="Fixed"/>
    <x v="3"/>
    <s v="Protect None"/>
    <n v="53.152000000000001"/>
    <n v="118.0234861544"/>
    <n v="131.34093068800001"/>
    <n v="0.75984602999999995"/>
    <n v="0"/>
    <n v="3.8701491128000001"/>
    <n v="0"/>
    <n v="19.720413746399998"/>
    <n v="9.6284229460000006"/>
    <n v="0"/>
    <n v="9.5505850600000013"/>
    <n v="0.31950598920000001"/>
    <n v="0"/>
    <n v="0"/>
    <n v="0.97606238000000001"/>
    <n v="0.13590742"/>
    <n v="0"/>
    <n v="115.52896723640001"/>
    <n v="0"/>
    <n v="0"/>
    <n v="9.6029711928000001"/>
    <n v="0"/>
    <n v="0"/>
    <n v="2.6776232783999996"/>
    <n v="0"/>
    <n v="8.1294876556000002"/>
  </r>
  <r>
    <x v="4"/>
    <x v="2"/>
    <s v="Westchester"/>
    <n v="0"/>
    <x v="0"/>
    <s v="Fixed"/>
    <x v="3"/>
    <s v="Protect None"/>
    <n v="49.802"/>
    <n v="114.7955613772"/>
    <n v="123.062933288"/>
    <n v="0.72475720519999998"/>
    <n v="0"/>
    <n v="3.8523575960000001"/>
    <n v="0"/>
    <n v="16.610851976799999"/>
    <n v="24.030655795600001"/>
    <n v="0"/>
    <n v="9.5382298399999996"/>
    <n v="0.3600311108"/>
    <n v="0"/>
    <n v="0"/>
    <n v="0.97606238000000001"/>
    <n v="9.8841760000000001E-2"/>
    <n v="0"/>
    <n v="115.68958509640001"/>
    <n v="0"/>
    <n v="0"/>
    <n v="7.1751704628000006"/>
    <n v="0"/>
    <n v="0"/>
    <n v="1.9916614640000001"/>
    <n v="0"/>
    <n v="11.357412432799999"/>
  </r>
  <r>
    <x v="5"/>
    <x v="2"/>
    <s v="Westchester"/>
    <n v="0"/>
    <x v="0"/>
    <s v="Fixed"/>
    <x v="3"/>
    <s v="Protect None"/>
    <n v="47.2956"/>
    <n v="111.8273433244"/>
    <n v="116.8695086064"/>
    <n v="0.6807726220000001"/>
    <n v="0"/>
    <n v="3.8276471559999998"/>
    <n v="0"/>
    <n v="11.7582157696"/>
    <n v="39.338773375599999"/>
    <n v="0"/>
    <n v="9.5043765371999989"/>
    <n v="0.70795410599999997"/>
    <n v="0"/>
    <n v="0"/>
    <n v="0.97606238000000001"/>
    <n v="9.2664150000000001E-2"/>
    <n v="0"/>
    <n v="115.8590987148"/>
    <n v="0"/>
    <n v="0"/>
    <n v="3.2815464320000003"/>
    <n v="0"/>
    <n v="0"/>
    <n v="1.2147652304000001"/>
    <n v="0"/>
    <n v="14.3256304856"/>
  </r>
  <r>
    <x v="6"/>
    <x v="2"/>
    <s v="Westchester"/>
    <n v="0"/>
    <x v="0"/>
    <s v="Fixed"/>
    <x v="3"/>
    <s v="Protect None"/>
    <n v="45.170400000000001"/>
    <n v="108.7904302484"/>
    <n v="111.6180458976"/>
    <n v="0.61183049439999992"/>
    <n v="0"/>
    <n v="3.7883575563999998"/>
    <n v="0"/>
    <n v="9.9111103796000002"/>
    <n v="46.592028828800004"/>
    <n v="0"/>
    <n v="8.3753565335999998"/>
    <n v="1.4435839048000001"/>
    <n v="0"/>
    <n v="0"/>
    <n v="0.97606238000000001"/>
    <n v="4.3984583200000003E-2"/>
    <n v="0"/>
    <n v="117.2112539916"/>
    <n v="0"/>
    <n v="0"/>
    <n v="2.8800017819999999"/>
    <n v="0"/>
    <n v="0"/>
    <n v="0.65976874800000007"/>
    <n v="0"/>
    <n v="17.362543561599999"/>
  </r>
  <r>
    <x v="7"/>
    <x v="3"/>
    <s v="Westchester"/>
    <n v="0"/>
    <x v="0"/>
    <s v="Fixed"/>
    <x v="3"/>
    <s v="Protect None"/>
    <n v="47.272500000000001"/>
    <n v="54.690381330000001"/>
    <n v="116.81242749"/>
    <n v="0"/>
    <n v="0"/>
    <n v="1.19227873"/>
    <n v="0"/>
    <n v="0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0"/>
  </r>
  <r>
    <x v="0"/>
    <x v="3"/>
    <s v="Westchester"/>
    <n v="0"/>
    <x v="0"/>
    <s v="Fixed"/>
    <x v="3"/>
    <s v="Protect None"/>
    <n v="46.1693"/>
    <n v="53.143260681599997"/>
    <n v="114.0863717492"/>
    <n v="0"/>
    <n v="0"/>
    <n v="0.99014733080000006"/>
    <n v="0"/>
    <n v="2.9281871400000004"/>
    <n v="4.65174033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1.5471206484"/>
  </r>
  <r>
    <x v="1"/>
    <x v="3"/>
    <s v="Westchester"/>
    <n v="0"/>
    <x v="0"/>
    <s v="Fixed"/>
    <x v="3"/>
    <s v="Protect None"/>
    <n v="45.409500000000001"/>
    <n v="52.201545813199999"/>
    <n v="112.20887251800001"/>
    <n v="0"/>
    <n v="0"/>
    <n v="0.98520524279999999"/>
    <n v="0"/>
    <n v="4.1508597111999999"/>
    <n v="5.3112619735999997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2.4888355168"/>
  </r>
  <r>
    <x v="2"/>
    <x v="3"/>
    <s v="Westchester"/>
    <n v="0"/>
    <x v="0"/>
    <s v="Fixed"/>
    <x v="3"/>
    <s v="Protect None"/>
    <n v="36.932200000000002"/>
    <n v="48.967443426000003"/>
    <n v="91.261091216800011"/>
    <n v="0"/>
    <n v="0"/>
    <n v="0.97729790200000011"/>
    <n v="0"/>
    <n v="24.281960970399997"/>
    <n v="6.1360964608000002"/>
    <n v="0"/>
    <n v="0"/>
    <n v="0"/>
    <n v="0"/>
    <n v="0"/>
    <n v="1.1490354600000001"/>
    <n v="2.8293453799999999"/>
    <n v="0"/>
    <n v="67.37919226999999"/>
    <n v="0"/>
    <n v="0"/>
    <n v="1.7667964599999999"/>
    <n v="0"/>
    <n v="0"/>
    <n v="0"/>
    <n v="0"/>
    <n v="5.7229379039999992"/>
  </r>
  <r>
    <x v="3"/>
    <x v="3"/>
    <s v="Westchester"/>
    <n v="0"/>
    <x v="0"/>
    <s v="Fixed"/>
    <x v="3"/>
    <s v="Protect None"/>
    <n v="34.103700000000003"/>
    <n v="46.301186950000002"/>
    <n v="84.271743262800015"/>
    <n v="0"/>
    <n v="0"/>
    <n v="0.9684021436000001"/>
    <n v="0"/>
    <n v="13.697491100799999"/>
    <n v="23.733636306799998"/>
    <n v="0"/>
    <n v="0"/>
    <n v="0"/>
    <n v="0"/>
    <n v="0"/>
    <n v="1.1490354600000001"/>
    <n v="0.94517433000000006"/>
    <n v="0"/>
    <n v="69.263363319999996"/>
    <n v="0"/>
    <n v="0"/>
    <n v="1.7519701959999998"/>
    <n v="0"/>
    <n v="0"/>
    <n v="0"/>
    <n v="0"/>
    <n v="8.3891943799999993"/>
  </r>
  <r>
    <x v="4"/>
    <x v="3"/>
    <s v="Westchester"/>
    <n v="0"/>
    <x v="0"/>
    <s v="Fixed"/>
    <x v="3"/>
    <s v="Protect None"/>
    <n v="28.7502"/>
    <n v="40.129754559999995"/>
    <n v="71.043009208800001"/>
    <n v="0"/>
    <n v="0"/>
    <n v="0.86165304279999999"/>
    <n v="0"/>
    <n v="20.777032160800001"/>
    <n v="24.737621483999998"/>
    <n v="0"/>
    <n v="0"/>
    <n v="5.7382583768000002"/>
    <n v="0"/>
    <n v="0"/>
    <n v="1.1490354600000001"/>
    <n v="0.94517433000000006"/>
    <n v="0"/>
    <n v="69.348120129199998"/>
    <n v="0"/>
    <n v="0"/>
    <n v="1.1809119276"/>
    <n v="0"/>
    <n v="0"/>
    <n v="0"/>
    <n v="0"/>
    <n v="14.560626770000001"/>
  </r>
  <r>
    <x v="5"/>
    <x v="3"/>
    <s v="Westchester"/>
    <n v="0"/>
    <x v="0"/>
    <s v="Fixed"/>
    <x v="3"/>
    <s v="Protect None"/>
    <n v="24.3142"/>
    <n v="34.167125388000002"/>
    <n v="60.0814580248"/>
    <n v="0"/>
    <n v="0"/>
    <n v="0.3049268296"/>
    <n v="0"/>
    <n v="20.017680339599998"/>
    <n v="35.402153179199999"/>
    <n v="0"/>
    <n v="0"/>
    <n v="6.2000965003999999"/>
    <n v="0"/>
    <n v="0"/>
    <n v="1.1490354600000001"/>
    <n v="0.94517433000000006"/>
    <n v="0"/>
    <n v="71.2693568392"/>
    <n v="0"/>
    <n v="0"/>
    <n v="0.41093461720000002"/>
    <n v="0"/>
    <n v="0"/>
    <n v="0"/>
    <n v="0"/>
    <n v="20.523255942000002"/>
  </r>
  <r>
    <x v="6"/>
    <x v="3"/>
    <s v="Westchester"/>
    <n v="0"/>
    <x v="0"/>
    <s v="Fixed"/>
    <x v="3"/>
    <s v="Protect None"/>
    <n v="20.293900000000001"/>
    <n v="26.913375726000002"/>
    <n v="50.147119831600001"/>
    <n v="0"/>
    <n v="0"/>
    <n v="9.1428628000000001E-3"/>
    <n v="0"/>
    <n v="18.795996186"/>
    <n v="45.581866041600001"/>
    <n v="0"/>
    <n v="0"/>
    <n v="4.3811610119999997"/>
    <n v="0"/>
    <n v="0"/>
    <n v="1.1490354600000001"/>
    <n v="0.94517433000000006"/>
    <n v="0"/>
    <n v="74.621575129600004"/>
    <n v="0"/>
    <n v="0"/>
    <n v="0.1499923708"/>
    <n v="0"/>
    <n v="0"/>
    <n v="0"/>
    <n v="0"/>
    <n v="27.777005603999999"/>
  </r>
  <r>
    <x v="7"/>
    <x v="4"/>
    <s v="Westchester"/>
    <s v="Westchester"/>
    <x v="1"/>
    <s v="Fixed"/>
    <x v="3"/>
    <s v="Protect None"/>
    <n v="3016.2624999999998"/>
    <n v="8685.7258376099999"/>
    <n v="7453.3173530499998"/>
    <n v="71.88884757000001"/>
    <n v="0"/>
    <n v="31.48727817"/>
    <n v="0.97606238000000001"/>
    <n v="0"/>
    <n v="58.273395129999997"/>
    <n v="0"/>
    <n v="76.058734319999999"/>
    <n v="30.962181319999999"/>
    <n v="0"/>
    <n v="0"/>
    <n v="58.92204418"/>
    <n v="171.94759673999999"/>
    <n v="1.01930565"/>
    <n v="15707.852190269999"/>
    <n v="0"/>
    <n v="0"/>
    <n v="68.522050120000003"/>
    <n v="0"/>
    <n v="0"/>
    <n v="3.4532839900000001"/>
    <n v="12238.44463817"/>
    <n v="0"/>
  </r>
  <r>
    <x v="0"/>
    <x v="4"/>
    <s v="Westchester"/>
    <s v="Westchester"/>
    <x v="1"/>
    <s v="Fixed"/>
    <x v="3"/>
    <s v="Protect None"/>
    <n v="2976.7863000000002"/>
    <n v="8652.0825735500002"/>
    <n v="7355.7699258972007"/>
    <n v="71.88884757000001"/>
    <n v="0"/>
    <n v="31.285146770800001"/>
    <n v="0.97606238000000001"/>
    <n v="96.426808698800002"/>
    <n v="59.703141188400004"/>
    <n v="0"/>
    <n v="75.592942526000002"/>
    <n v="26.497746125199999"/>
    <n v="0"/>
    <n v="0"/>
    <n v="58.909441855600001"/>
    <n v="172.45416076000001"/>
    <n v="0.92046388999999995"/>
    <n v="15714.418742595601"/>
    <n v="0"/>
    <n v="0"/>
    <n v="66.628489102800003"/>
    <n v="0"/>
    <n v="0"/>
    <n v="3.2084035296"/>
    <n v="12238.44463817"/>
    <n v="33.64326406"/>
  </r>
  <r>
    <x v="1"/>
    <x v="4"/>
    <s v="Westchester"/>
    <s v="Westchester"/>
    <x v="1"/>
    <s v="Fixed"/>
    <x v="3"/>
    <s v="Protect None"/>
    <n v="2960.1152999999999"/>
    <n v="8629.7124593223998"/>
    <n v="7314.5751513732002"/>
    <n v="71.866855278399996"/>
    <n v="0"/>
    <n v="31.248328215199997"/>
    <n v="0.97482685800000002"/>
    <n v="88.064548698399989"/>
    <n v="107.7607462136"/>
    <n v="0"/>
    <n v="75.002363009999996"/>
    <n v="20.513865974800002"/>
    <n v="0"/>
    <n v="0"/>
    <n v="58.731526687600002"/>
    <n v="172.10772039119999"/>
    <n v="0.92046388999999995"/>
    <n v="15723.8316905048"/>
    <n v="0"/>
    <n v="0"/>
    <n v="66.097461747200001"/>
    <n v="0"/>
    <n v="0"/>
    <n v="2.9845269432000001"/>
    <n v="12238.44463817"/>
    <n v="56.013378287599998"/>
  </r>
  <r>
    <x v="2"/>
    <x v="4"/>
    <s v="Westchester"/>
    <s v="Westchester"/>
    <x v="1"/>
    <s v="Fixed"/>
    <x v="3"/>
    <s v="Protect None"/>
    <n v="2909.4996999999998"/>
    <n v="8586.9693286279999"/>
    <n v="7189.5017766867995"/>
    <n v="71.608136971600004"/>
    <n v="0"/>
    <n v="30.678011259999998"/>
    <n v="0.95827086319999999"/>
    <n v="185.31372084040001"/>
    <n v="123.3256052652"/>
    <n v="0"/>
    <n v="74.128354747199992"/>
    <n v="28.737500406799999"/>
    <n v="0"/>
    <n v="0"/>
    <n v="58.125873803200001"/>
    <n v="172.22657760760001"/>
    <n v="0.90810866999999995"/>
    <n v="15731.8581356256"/>
    <n v="0"/>
    <n v="0"/>
    <n v="64.455453009199999"/>
    <n v="0"/>
    <n v="0"/>
    <n v="2.8550442376"/>
    <n v="12238.44463817"/>
    <n v="98.756508982"/>
  </r>
  <r>
    <x v="3"/>
    <x v="4"/>
    <s v="Westchester"/>
    <s v="Westchester"/>
    <x v="1"/>
    <s v="Fixed"/>
    <x v="3"/>
    <s v="Protect None"/>
    <n v="2880.3906000000002"/>
    <n v="8534.4766938316006"/>
    <n v="7117.5719097864003"/>
    <n v="70.210020276400002"/>
    <n v="0"/>
    <n v="30.385933859199998"/>
    <n v="0.94986931360000004"/>
    <n v="152.71842654079998"/>
    <n v="223.9398451264"/>
    <n v="0"/>
    <n v="72.557017867599995"/>
    <n v="28.290241442800003"/>
    <n v="0"/>
    <n v="0"/>
    <n v="56.584436556"/>
    <n v="169.962112886"/>
    <n v="0.90810866999999995"/>
    <n v="15745.8701906276"/>
    <n v="0"/>
    <n v="0"/>
    <n v="62.054586658799998"/>
    <n v="0"/>
    <n v="0"/>
    <n v="2.6776232783999996"/>
    <n v="12238.44463817"/>
    <n v="151.2491437784"/>
  </r>
  <r>
    <x v="4"/>
    <x v="4"/>
    <s v="Westchester"/>
    <s v="Westchester"/>
    <x v="1"/>
    <s v="Fixed"/>
    <x v="3"/>
    <s v="Protect None"/>
    <n v="2835.3184000000001"/>
    <n v="8434.9200608024003"/>
    <n v="7006.1965204096005"/>
    <n v="69.574220655199994"/>
    <n v="0"/>
    <n v="28.750844044400001"/>
    <n v="0.92145230760000008"/>
    <n v="188.18260292440002"/>
    <n v="285.97021555399999"/>
    <n v="0"/>
    <n v="68.996243463599995"/>
    <n v="50.218038794400002"/>
    <n v="0"/>
    <n v="0"/>
    <n v="53.430643098799997"/>
    <n v="168.8540967564"/>
    <n v="0.90193106000000001"/>
    <n v="15765.451484596799"/>
    <n v="0"/>
    <n v="0"/>
    <n v="45.240120656400002"/>
    <n v="0"/>
    <n v="0"/>
    <n v="1.9916614640000001"/>
    <n v="12238.44463817"/>
    <n v="250.80577680760001"/>
  </r>
  <r>
    <x v="5"/>
    <x v="4"/>
    <s v="Westchester"/>
    <s v="Westchester"/>
    <x v="1"/>
    <s v="Fixed"/>
    <x v="3"/>
    <s v="Protect None"/>
    <n v="2782.6113999999998"/>
    <n v="8293.9069696896004"/>
    <n v="6875.9552043015992"/>
    <n v="66.884489261200002"/>
    <n v="0"/>
    <n v="27.723631053600002"/>
    <n v="0.89921291160000005"/>
    <n v="204.41933883959999"/>
    <n v="408.62172001600004"/>
    <n v="0"/>
    <n v="65.141167719199998"/>
    <n v="52.342642425600005"/>
    <n v="0"/>
    <n v="0"/>
    <n v="48.807813983599999"/>
    <n v="168.71670671000001"/>
    <n v="0.89575344999999995"/>
    <n v="15792.74490689"/>
    <n v="0"/>
    <n v="0"/>
    <n v="20.312970097600001"/>
    <n v="0"/>
    <n v="0"/>
    <n v="1.2147652304000001"/>
    <n v="12238.44463817"/>
    <n v="391.81886792040001"/>
  </r>
  <r>
    <x v="6"/>
    <x v="4"/>
    <s v="Westchester"/>
    <s v="Westchester"/>
    <x v="1"/>
    <s v="Fixed"/>
    <x v="3"/>
    <s v="Protect None"/>
    <n v="2740.8391999999999"/>
    <n v="8197.9718987468004"/>
    <n v="6772.7342601248001"/>
    <n v="65.088534482"/>
    <n v="0"/>
    <n v="27.2385651164"/>
    <n v="0.86165304279999999"/>
    <n v="183.0677889488"/>
    <n v="520.89533388680002"/>
    <n v="0"/>
    <n v="60.5304467196"/>
    <n v="45.799565018000003"/>
    <n v="0"/>
    <n v="0"/>
    <n v="45.731117099199999"/>
    <n v="168.54447494320002"/>
    <n v="0.89575344999999995"/>
    <n v="15829.095446756399"/>
    <n v="0"/>
    <n v="0"/>
    <n v="13.5371203452"/>
    <n v="0"/>
    <n v="0"/>
    <n v="0.65976874800000007"/>
    <n v="12238.44463817"/>
    <n v="487.75393886320001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x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5"/>
    <m/>
    <m/>
    <x v="2"/>
    <m/>
    <x v="5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16:I19" firstHeaderRow="1" firstDataRow="2" firstDataCol="1" rowPageCount="1" colPageCount="1"/>
  <pivotFields count="37">
    <pivotField axis="axisCol" showAll="0">
      <items count="12">
        <item x="7"/>
        <item m="1" x="9"/>
        <item m="1" x="10"/>
        <item x="1"/>
        <item x="2"/>
        <item x="3"/>
        <item x="4"/>
        <item x="5"/>
        <item x="6"/>
        <item x="8"/>
        <item x="0"/>
        <item t="default"/>
      </items>
    </pivotField>
    <pivotField showAll="0"/>
    <pivotField showAll="0"/>
    <pivotField axis="axisRow" showAll="0" sortType="descending">
      <items count="4">
        <item h="1" x="0"/>
        <item h="1" x="2"/>
        <item x="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0"/>
            </reference>
          </references>
        </pivotArea>
      </autoSortScope>
    </pivotField>
    <pivotField showAll="0"/>
    <pivotField showAll="0"/>
    <pivotField axis="axisPage" showAll="0">
      <items count="7">
        <item x="1"/>
        <item x="0"/>
        <item x="3"/>
        <item x="2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ataField="1" showAll="0" defaultSubtotal="0"/>
  </pivotFields>
  <rowFields count="1">
    <field x="3"/>
  </rowFields>
  <rowItems count="2">
    <i>
      <x v="2"/>
    </i>
    <i t="grand">
      <x/>
    </i>
  </rowItems>
  <colFields count="1">
    <field x="0"/>
  </colFields>
  <colItems count="8">
    <i>
      <x/>
    </i>
    <i>
      <x v="3"/>
    </i>
    <i>
      <x v="4"/>
    </i>
    <i>
      <x v="5"/>
    </i>
    <i>
      <x v="6"/>
    </i>
    <i>
      <x v="7"/>
    </i>
    <i>
      <x v="8"/>
    </i>
    <i>
      <x v="10"/>
    </i>
  </colItems>
  <pageFields count="1">
    <pageField fld="6" item="0" hier="-1"/>
  </pageFields>
  <dataFields count="1">
    <dataField name="Sum of tot acres" fld="36" baseField="0" baseItem="0" numFmtId="166"/>
  </dataFields>
  <formats count="1">
    <format dxfId="13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3:I6" firstHeaderRow="1" firstDataRow="2" firstDataCol="1" rowPageCount="1" colPageCount="1"/>
  <pivotFields count="38">
    <pivotField axis="axisCol" showAll="0">
      <items count="9">
        <item x="7"/>
        <item x="1"/>
        <item x="2"/>
        <item x="3"/>
        <item x="4"/>
        <item x="5"/>
        <item x="6"/>
        <item x="0"/>
        <item t="default"/>
      </items>
    </pivotField>
    <pivotField showAll="0"/>
    <pivotField showAll="0"/>
    <pivotField showAll="0"/>
    <pivotField axis="axisRow" showAll="0">
      <items count="3">
        <item h="1" x="0"/>
        <item x="1"/>
        <item t="default"/>
      </items>
    </pivotField>
    <pivotField showAll="0"/>
    <pivotField axis="axisPage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ataField="1" showAll="0" defaultSubtotal="0"/>
    <pivotField showAll="0" defaultSubtotal="0"/>
  </pivotFields>
  <rowFields count="1">
    <field x="4"/>
  </rowFields>
  <rowItems count="2">
    <i>
      <x v="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6" item="2" hier="-1"/>
  </pageFields>
  <dataFields count="1">
    <dataField name="Sum of tot acres" fld="36" baseField="0" baseItem="0" numFmtId="166"/>
  </dataFields>
  <formats count="1">
    <format dxfId="13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showCalcMbrs="0" useAutoFormatting="1" colGrandTotals="0" itemPrintTitles="1" createdVersion="3" indent="0" compact="0" compactData="0" gridDropZones="1" multipleFieldFilters="0">
  <location ref="A4:G28" firstHeaderRow="1" firstDataRow="2" firstDataCol="1" rowPageCount="2" colPageCount="1"/>
  <pivotFields count="34">
    <pivotField axis="axisCol" compact="0" outline="0" showAll="0" sortType="ascending">
      <items count="13">
        <item x="7"/>
        <item x="0"/>
        <item h="1" m="1" x="10"/>
        <item h="1" m="1" x="9"/>
        <item h="1" m="1" x="11"/>
        <item x="1"/>
        <item h="1" x="2"/>
        <item x="3"/>
        <item h="1" x="4"/>
        <item x="5"/>
        <item x="6"/>
        <item h="1" x="8"/>
        <item t="default"/>
      </items>
    </pivotField>
    <pivotField axis="axisPage" compact="0" outline="0" multipleItemSelectionAllowed="1" showAll="0">
      <items count="7">
        <item h="1" x="0"/>
        <item h="1" x="1"/>
        <item h="1" x="2"/>
        <item h="1" x="3"/>
        <item h="1" x="5"/>
        <item x="4"/>
        <item t="default"/>
      </items>
    </pivotField>
    <pivotField compact="0" outline="0" showAll="0" defaultSubtotal="0"/>
    <pivotField compact="0" outline="0" multipleItemSelectionAllowed="1" showAll="0" defaultSubtotal="0"/>
    <pivotField compact="0" outline="0" multipleItemSelectionAllowed="1" showAll="0" defaultSubtotal="0"/>
    <pivotField compact="0" outline="0" showAll="0"/>
    <pivotField axis="axisPage" compact="0" outline="0" showAll="0">
      <items count="319">
        <item x="5"/>
        <item x="4"/>
        <item x="0"/>
        <item m="1" x="266"/>
        <item m="1" x="286"/>
        <item m="1" x="158"/>
        <item m="1" x="267"/>
        <item m="1" x="185"/>
        <item m="1" x="163"/>
        <item m="1" x="6"/>
        <item m="1" x="12"/>
        <item m="1" x="257"/>
        <item m="1" x="248"/>
        <item m="1" x="223"/>
        <item m="1" x="169"/>
        <item m="1" x="157"/>
        <item m="1" x="145"/>
        <item m="1" x="58"/>
        <item m="1" x="54"/>
        <item m="1" x="128"/>
        <item m="1" x="207"/>
        <item m="1" x="127"/>
        <item m="1" x="52"/>
        <item m="1" x="219"/>
        <item m="1" x="162"/>
        <item m="1" x="70"/>
        <item m="1" x="88"/>
        <item m="1" x="247"/>
        <item m="1" x="290"/>
        <item m="1" x="144"/>
        <item m="1" x="104"/>
        <item m="1" x="7"/>
        <item m="1" x="305"/>
        <item m="1" x="97"/>
        <item m="1" x="44"/>
        <item m="1" x="306"/>
        <item m="1" x="41"/>
        <item m="1" x="87"/>
        <item m="1" x="284"/>
        <item m="1" x="159"/>
        <item m="1" x="287"/>
        <item m="1" x="173"/>
        <item m="1" x="249"/>
        <item m="1" x="293"/>
        <item m="1" x="190"/>
        <item m="1" x="37"/>
        <item m="1" x="21"/>
        <item m="1" x="203"/>
        <item m="1" x="79"/>
        <item m="1" x="278"/>
        <item m="1" x="11"/>
        <item m="1" x="312"/>
        <item m="1" x="201"/>
        <item m="1" x="126"/>
        <item m="1" x="240"/>
        <item m="1" x="64"/>
        <item m="1" x="85"/>
        <item m="1" x="230"/>
        <item m="1" x="120"/>
        <item m="1" x="192"/>
        <item m="1" x="272"/>
        <item m="1" x="236"/>
        <item m="1" x="110"/>
        <item m="1" x="23"/>
        <item m="1" x="22"/>
        <item m="1" x="297"/>
        <item m="1" x="259"/>
        <item m="1" x="298"/>
        <item m="1" x="165"/>
        <item m="1" x="67"/>
        <item m="1" x="106"/>
        <item m="1" x="94"/>
        <item m="1" x="123"/>
        <item m="1" x="292"/>
        <item m="1" x="274"/>
        <item m="1" x="13"/>
        <item m="1" x="66"/>
        <item m="1" x="220"/>
        <item m="1" x="295"/>
        <item m="1" x="16"/>
        <item m="1" x="28"/>
        <item m="1" x="170"/>
        <item m="1" x="59"/>
        <item m="1" x="134"/>
        <item m="1" x="217"/>
        <item m="1" x="113"/>
        <item m="1" x="83"/>
        <item m="1" x="20"/>
        <item m="1" x="46"/>
        <item m="1" x="51"/>
        <item m="1" x="63"/>
        <item m="1" x="107"/>
        <item m="1" x="243"/>
        <item m="1" x="9"/>
        <item m="1" x="50"/>
        <item m="1" x="288"/>
        <item m="1" x="198"/>
        <item m="1" x="234"/>
        <item m="1" x="143"/>
        <item m="1" x="34"/>
        <item m="1" x="49"/>
        <item m="1" x="251"/>
        <item m="1" x="211"/>
        <item m="1" x="133"/>
        <item m="1" x="8"/>
        <item m="1" x="210"/>
        <item m="1" x="132"/>
        <item m="1" x="77"/>
        <item m="1" x="300"/>
        <item m="1" x="152"/>
        <item m="1" x="117"/>
        <item m="1" x="281"/>
        <item m="1" x="62"/>
        <item m="1" x="142"/>
        <item m="1" x="238"/>
        <item m="1" x="212"/>
        <item m="1" x="75"/>
        <item m="1" x="25"/>
        <item m="1" x="205"/>
        <item m="1" x="74"/>
        <item m="1" x="260"/>
        <item m="1" x="18"/>
        <item m="1" x="277"/>
        <item m="1" x="299"/>
        <item m="1" x="224"/>
        <item m="1" x="115"/>
        <item m="1" x="235"/>
        <item m="1" x="279"/>
        <item m="1" x="139"/>
        <item m="1" x="232"/>
        <item m="1" x="258"/>
        <item m="1" x="313"/>
        <item m="1" x="302"/>
        <item m="1" x="27"/>
        <item m="1" x="146"/>
        <item m="1" x="231"/>
        <item m="1" x="256"/>
        <item m="1" x="301"/>
        <item m="1" x="189"/>
        <item m="1" x="84"/>
        <item m="1" x="57"/>
        <item m="1" x="283"/>
        <item m="1" x="289"/>
        <item m="1" x="122"/>
        <item m="1" x="253"/>
        <item m="1" x="86"/>
        <item m="1" x="229"/>
        <item m="1" x="10"/>
        <item m="1" x="166"/>
        <item m="1" x="275"/>
        <item m="1" x="149"/>
        <item m="1" x="180"/>
        <item m="1" x="71"/>
        <item m="1" x="29"/>
        <item m="1" x="131"/>
        <item m="1" x="216"/>
        <item m="1" x="30"/>
        <item m="1" x="270"/>
        <item m="1" x="48"/>
        <item m="1" x="285"/>
        <item m="1" x="148"/>
        <item m="1" x="268"/>
        <item m="1" x="17"/>
        <item m="1" x="179"/>
        <item m="1" x="191"/>
        <item m="1" x="47"/>
        <item m="1" x="233"/>
        <item m="1" x="187"/>
        <item m="1" x="32"/>
        <item m="1" x="213"/>
        <item m="1" x="310"/>
        <item m="1" x="316"/>
        <item m="1" x="112"/>
        <item m="1" x="264"/>
        <item m="1" x="101"/>
        <item m="1" x="69"/>
        <item m="1" x="35"/>
        <item m="1" x="181"/>
        <item m="1" x="156"/>
        <item m="1" x="315"/>
        <item m="1" x="43"/>
        <item m="1" x="196"/>
        <item m="1" x="177"/>
        <item m="1" x="150"/>
        <item m="1" x="228"/>
        <item m="1" x="91"/>
        <item m="1" x="221"/>
        <item m="1" x="176"/>
        <item m="1" x="276"/>
        <item m="1" x="263"/>
        <item m="1" x="255"/>
        <item m="1" x="92"/>
        <item m="1" x="282"/>
        <item m="1" x="119"/>
        <item m="1" x="42"/>
        <item m="1" x="209"/>
        <item m="1" x="24"/>
        <item m="1" x="114"/>
        <item m="1" x="38"/>
        <item m="1" x="164"/>
        <item m="1" x="174"/>
        <item m="1" x="294"/>
        <item m="1" x="208"/>
        <item m="1" x="108"/>
        <item m="1" x="53"/>
        <item m="1" x="178"/>
        <item m="1" x="237"/>
        <item m="1" x="202"/>
        <item m="1" x="36"/>
        <item m="1" x="265"/>
        <item m="1" x="245"/>
        <item m="1" x="262"/>
        <item m="1" x="252"/>
        <item m="1" x="103"/>
        <item m="1" x="214"/>
        <item m="1" x="116"/>
        <item m="1" x="271"/>
        <item m="1" x="188"/>
        <item m="1" x="105"/>
        <item m="1" x="109"/>
        <item m="1" x="55"/>
        <item m="1" x="269"/>
        <item m="1" x="194"/>
        <item m="1" x="280"/>
        <item m="1" x="296"/>
        <item m="1" x="129"/>
        <item m="1" x="140"/>
        <item m="1" x="186"/>
        <item m="1" x="136"/>
        <item m="1" x="307"/>
        <item m="1" x="102"/>
        <item m="1" x="261"/>
        <item m="1" x="78"/>
        <item m="1" x="206"/>
        <item m="1" x="199"/>
        <item m="1" x="100"/>
        <item m="1" x="151"/>
        <item m="1" x="99"/>
        <item m="1" x="15"/>
        <item m="1" x="95"/>
        <item m="1" x="314"/>
        <item m="1" x="309"/>
        <item m="1" x="31"/>
        <item m="1" x="124"/>
        <item m="1" x="195"/>
        <item m="1" x="218"/>
        <item m="1" x="171"/>
        <item m="1" x="242"/>
        <item m="1" x="90"/>
        <item m="1" x="308"/>
        <item m="1" x="154"/>
        <item m="1" x="227"/>
        <item m="1" x="226"/>
        <item m="1" x="273"/>
        <item m="1" x="153"/>
        <item m="1" x="254"/>
        <item m="1" x="241"/>
        <item m="1" x="160"/>
        <item m="1" x="147"/>
        <item m="1" x="65"/>
        <item m="1" x="135"/>
        <item m="1" x="96"/>
        <item m="1" x="222"/>
        <item m="1" x="168"/>
        <item m="1" x="167"/>
        <item m="1" x="184"/>
        <item m="1" x="183"/>
        <item m="1" x="125"/>
        <item m="1" x="93"/>
        <item m="1" x="121"/>
        <item m="1" x="311"/>
        <item m="1" x="33"/>
        <item m="1" x="40"/>
        <item m="1" x="303"/>
        <item m="1" x="141"/>
        <item m="1" x="61"/>
        <item m="1" x="45"/>
        <item m="1" x="250"/>
        <item m="1" x="137"/>
        <item m="1" x="118"/>
        <item m="1" x="60"/>
        <item m="1" x="81"/>
        <item m="1" x="130"/>
        <item m="1" x="193"/>
        <item m="1" x="98"/>
        <item m="1" x="175"/>
        <item m="1" x="39"/>
        <item m="1" x="215"/>
        <item m="1" x="291"/>
        <item m="1" x="80"/>
        <item m="1" x="76"/>
        <item m="1" x="200"/>
        <item m="1" x="182"/>
        <item m="1" x="244"/>
        <item m="1" x="246"/>
        <item m="1" x="111"/>
        <item m="1" x="19"/>
        <item m="1" x="172"/>
        <item m="1" x="82"/>
        <item m="1" x="197"/>
        <item m="1" x="138"/>
        <item m="1" x="155"/>
        <item m="1" x="26"/>
        <item m="1" x="317"/>
        <item m="1" x="14"/>
        <item m="1" x="68"/>
        <item m="1" x="161"/>
        <item m="1" x="73"/>
        <item m="1" x="239"/>
        <item m="1" x="204"/>
        <item m="1" x="225"/>
        <item m="1" x="304"/>
        <item m="1" x="72"/>
        <item m="1" x="56"/>
        <item m="1" x="89"/>
        <item x="1"/>
        <item x="2"/>
        <item x="3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 defaultSubtotal="0"/>
  </pivotFields>
  <rowFields count="1">
    <field x="-2"/>
  </rowFields>
  <row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rowItems>
  <colFields count="1">
    <field x="0"/>
  </colFields>
  <colItems count="6">
    <i>
      <x/>
    </i>
    <i>
      <x v="1"/>
    </i>
    <i>
      <x v="5"/>
    </i>
    <i>
      <x v="7"/>
    </i>
    <i>
      <x v="9"/>
    </i>
    <i>
      <x v="10"/>
    </i>
  </colItems>
  <pageFields count="2">
    <pageField fld="6" item="317" hier="-1"/>
    <pageField fld="1" hier="-1"/>
  </pageFields>
  <dataFields count="23">
    <dataField name="Sum of Estuarine Open Water" fld="25" baseField="0" baseItem="0"/>
    <dataField name="Sum of Developed Dry Land" fld="9" baseField="0" baseItem="0"/>
    <dataField name="Sum of Undeveloped Dry Land" fld="10" baseField="0" baseItem="0"/>
    <dataField name="Sum of Inland Open Water" fld="23" baseField="0" baseItem="0"/>
    <dataField name="Sum of Estuarine Beach" fld="18" baseField="0" baseItem="0"/>
    <dataField name="Sum of Swamp" fld="11" baseField="0" baseItem="0"/>
    <dataField name="Sum of Irreg.-Flooded Marsh" fld="28" baseField="0" baseItem="0"/>
    <dataField name="Sum of Rocky Intertidal" fld="22" baseField="0" baseItem="0"/>
    <dataField name="Sum of Regularly-Flooded Marsh" fld="16" baseField="0" baseItem="0"/>
    <dataField name="Sum of Inland-Fresh Marsh" fld="13" baseField="0" baseItem="0"/>
    <dataField name="Sum of Tidal Flat" fld="19" baseField="0" baseItem="0"/>
    <dataField name="Sum of Tidal Swamp" fld="31" baseField="0" baseItem="0"/>
    <dataField name="Sum of Riverine Tidal" fld="24" baseField="0" baseItem="0"/>
    <dataField name="Sum of Tidal-Fresh Marsh" fld="14" baseField="0" baseItem="0"/>
    <dataField name="Sum of Inland Shore" fld="30" baseField="0" baseItem="0"/>
    <dataField name="Sum of Trans. Salt Marsh" fld="15" baseField="0" baseItem="0"/>
    <dataField name="Sum of Flooded Developed Dry Land" fld="33" baseField="0" baseItem="0"/>
    <dataField name="Sum of Open Ocean" fld="27" baseField="0" baseItem="0"/>
    <dataField name="Sum of Ocean Beach" fld="20" baseField="0" baseItem="0"/>
    <dataField name="Sum of Ocean Flat" fld="21" baseField="0" baseItem="0"/>
    <dataField name="Sum of Cypress Swamp" fld="12" baseField="0" baseItem="0"/>
    <dataField name="Sum of Mangrove" fld="17" baseField="0" baseItem="0"/>
    <dataField name="Sum of Tidal Creek" fld="26" baseField="0" baseItem="0"/>
  </dataFields>
  <formats count="3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4294967294" count="1" selected="0">
            <x v="22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2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showCalcMbrs="0" useAutoFormatting="1" colGrandTotals="0" itemPrintTitles="1" createdVersion="3" indent="0" compact="0" compactData="0" gridDropZones="1" multipleFieldFilters="0">
  <location ref="A3:I28" firstHeaderRow="1" firstDataRow="3" firstDataCol="1" rowPageCount="1" colPageCount="1"/>
  <pivotFields count="34">
    <pivotField axis="axisCol" compact="0" outline="0" showAll="0" sortType="ascending">
      <items count="13">
        <item h="1" x="7"/>
        <item x="0"/>
        <item h="1" m="1" x="10"/>
        <item h="1" m="1" x="9"/>
        <item h="1" m="1" x="11"/>
        <item h="1" x="1"/>
        <item h="1" x="2"/>
        <item h="1" x="3"/>
        <item h="1" x="4"/>
        <item h="1" x="5"/>
        <item x="6"/>
        <item h="1" x="8"/>
        <item t="default"/>
      </items>
    </pivotField>
    <pivotField axis="axisPage" compact="0" outline="0" multipleItemSelectionAllowed="1" showAll="0">
      <items count="7">
        <item h="1" x="0"/>
        <item h="1" x="1"/>
        <item h="1" x="2"/>
        <item h="1" x="3"/>
        <item h="1" x="5"/>
        <item x="4"/>
        <item t="default"/>
      </items>
    </pivotField>
    <pivotField compact="0" outline="0" showAll="0" defaultSubtotal="0"/>
    <pivotField compact="0" outline="0" showAll="0" defaultSubtotal="0"/>
    <pivotField compact="0" outline="0" multipleItemSelectionAllowed="1" showAll="0" defaultSubtotal="0">
      <items count="3">
        <item x="0"/>
        <item x="2"/>
        <item x="1"/>
      </items>
    </pivotField>
    <pivotField compact="0" outline="0" showAll="0"/>
    <pivotField axis="axisCol" compact="0" outline="0" showAll="0" defaultSubtotal="0">
      <items count="318">
        <item x="4"/>
        <item h="1" x="5"/>
        <item x="0"/>
        <item h="1" m="1" x="266"/>
        <item h="1" m="1" x="286"/>
        <item h="1" m="1" x="158"/>
        <item h="1" m="1" x="267"/>
        <item h="1" m="1" x="185"/>
        <item h="1" m="1" x="163"/>
        <item h="1" m="1" x="6"/>
        <item h="1" m="1" x="12"/>
        <item h="1" m="1" x="257"/>
        <item h="1" m="1" x="248"/>
        <item h="1" m="1" x="223"/>
        <item h="1" m="1" x="169"/>
        <item h="1" m="1" x="157"/>
        <item h="1" m="1" x="145"/>
        <item h="1" m="1" x="58"/>
        <item h="1" m="1" x="54"/>
        <item h="1" m="1" x="128"/>
        <item h="1" m="1" x="207"/>
        <item h="1" m="1" x="127"/>
        <item h="1" m="1" x="52"/>
        <item h="1" m="1" x="219"/>
        <item h="1" m="1" x="162"/>
        <item h="1" m="1" x="70"/>
        <item h="1" m="1" x="88"/>
        <item h="1" m="1" x="247"/>
        <item h="1" m="1" x="290"/>
        <item h="1" m="1" x="144"/>
        <item h="1" m="1" x="104"/>
        <item h="1" m="1" x="7"/>
        <item h="1" m="1" x="305"/>
        <item h="1" m="1" x="97"/>
        <item h="1" m="1" x="44"/>
        <item h="1" m="1" x="306"/>
        <item h="1" m="1" x="41"/>
        <item h="1" m="1" x="87"/>
        <item h="1" m="1" x="284"/>
        <item h="1" m="1" x="159"/>
        <item h="1" m="1" x="287"/>
        <item h="1" m="1" x="173"/>
        <item h="1" m="1" x="249"/>
        <item h="1" m="1" x="293"/>
        <item h="1" m="1" x="190"/>
        <item h="1" m="1" x="37"/>
        <item h="1" m="1" x="21"/>
        <item h="1" m="1" x="203"/>
        <item h="1" m="1" x="79"/>
        <item h="1" m="1" x="278"/>
        <item h="1" m="1" x="11"/>
        <item h="1" m="1" x="312"/>
        <item h="1" m="1" x="201"/>
        <item h="1" m="1" x="126"/>
        <item h="1" m="1" x="240"/>
        <item h="1" m="1" x="64"/>
        <item h="1" m="1" x="85"/>
        <item h="1" m="1" x="230"/>
        <item h="1" m="1" x="120"/>
        <item h="1" m="1" x="192"/>
        <item h="1" m="1" x="272"/>
        <item h="1" m="1" x="236"/>
        <item h="1" m="1" x="110"/>
        <item h="1" m="1" x="23"/>
        <item h="1" m="1" x="22"/>
        <item h="1" m="1" x="297"/>
        <item h="1" m="1" x="259"/>
        <item h="1" m="1" x="298"/>
        <item h="1" m="1" x="165"/>
        <item h="1" m="1" x="67"/>
        <item h="1" m="1" x="106"/>
        <item h="1" m="1" x="94"/>
        <item h="1" m="1" x="123"/>
        <item h="1" m="1" x="292"/>
        <item h="1" m="1" x="274"/>
        <item h="1" m="1" x="13"/>
        <item h="1" m="1" x="66"/>
        <item h="1" m="1" x="220"/>
        <item h="1" m="1" x="295"/>
        <item h="1" m="1" x="16"/>
        <item h="1" m="1" x="28"/>
        <item h="1" m="1" x="170"/>
        <item h="1" m="1" x="59"/>
        <item h="1" m="1" x="134"/>
        <item h="1" m="1" x="217"/>
        <item h="1" m="1" x="113"/>
        <item h="1" m="1" x="83"/>
        <item h="1" m="1" x="20"/>
        <item h="1" m="1" x="46"/>
        <item h="1" m="1" x="51"/>
        <item h="1" m="1" x="63"/>
        <item h="1" m="1" x="107"/>
        <item h="1" m="1" x="243"/>
        <item h="1" m="1" x="9"/>
        <item h="1" m="1" x="50"/>
        <item h="1" m="1" x="288"/>
        <item h="1" m="1" x="198"/>
        <item h="1" m="1" x="234"/>
        <item h="1" m="1" x="143"/>
        <item h="1" m="1" x="34"/>
        <item h="1" m="1" x="49"/>
        <item h="1" m="1" x="251"/>
        <item h="1" m="1" x="211"/>
        <item h="1" m="1" x="133"/>
        <item h="1" m="1" x="8"/>
        <item h="1" m="1" x="210"/>
        <item h="1" m="1" x="132"/>
        <item h="1" m="1" x="77"/>
        <item h="1" m="1" x="300"/>
        <item h="1" m="1" x="152"/>
        <item h="1" m="1" x="117"/>
        <item h="1" m="1" x="281"/>
        <item h="1" m="1" x="62"/>
        <item h="1" m="1" x="142"/>
        <item h="1" m="1" x="238"/>
        <item h="1" m="1" x="212"/>
        <item h="1" m="1" x="75"/>
        <item h="1" m="1" x="25"/>
        <item h="1" m="1" x="205"/>
        <item h="1" m="1" x="74"/>
        <item h="1" m="1" x="260"/>
        <item h="1" m="1" x="18"/>
        <item h="1" m="1" x="277"/>
        <item h="1" m="1" x="299"/>
        <item h="1" m="1" x="224"/>
        <item h="1" m="1" x="115"/>
        <item h="1" m="1" x="235"/>
        <item h="1" m="1" x="279"/>
        <item h="1" m="1" x="139"/>
        <item h="1" m="1" x="232"/>
        <item h="1" m="1" x="258"/>
        <item h="1" m="1" x="313"/>
        <item h="1" m="1" x="302"/>
        <item h="1" m="1" x="27"/>
        <item h="1" m="1" x="146"/>
        <item h="1" m="1" x="231"/>
        <item h="1" m="1" x="256"/>
        <item h="1" m="1" x="301"/>
        <item h="1" m="1" x="189"/>
        <item h="1" m="1" x="84"/>
        <item h="1" m="1" x="57"/>
        <item h="1" m="1" x="283"/>
        <item h="1" m="1" x="289"/>
        <item h="1" m="1" x="122"/>
        <item h="1" m="1" x="253"/>
        <item h="1" m="1" x="86"/>
        <item h="1" m="1" x="229"/>
        <item h="1" m="1" x="10"/>
        <item h="1" m="1" x="166"/>
        <item h="1" m="1" x="275"/>
        <item h="1" m="1" x="149"/>
        <item h="1" m="1" x="180"/>
        <item h="1" m="1" x="71"/>
        <item h="1" m="1" x="29"/>
        <item h="1" m="1" x="131"/>
        <item h="1" m="1" x="216"/>
        <item h="1" m="1" x="30"/>
        <item h="1" m="1" x="270"/>
        <item h="1" m="1" x="48"/>
        <item h="1" m="1" x="285"/>
        <item h="1" m="1" x="148"/>
        <item h="1" m="1" x="268"/>
        <item h="1" m="1" x="17"/>
        <item h="1" m="1" x="179"/>
        <item h="1" m="1" x="191"/>
        <item h="1" m="1" x="47"/>
        <item h="1" m="1" x="233"/>
        <item h="1" m="1" x="187"/>
        <item h="1" m="1" x="32"/>
        <item h="1" m="1" x="213"/>
        <item h="1" m="1" x="310"/>
        <item h="1" m="1" x="316"/>
        <item h="1" m="1" x="112"/>
        <item h="1" m="1" x="264"/>
        <item h="1" m="1" x="101"/>
        <item h="1" m="1" x="69"/>
        <item h="1" m="1" x="35"/>
        <item h="1" m="1" x="181"/>
        <item h="1" m="1" x="156"/>
        <item h="1" m="1" x="315"/>
        <item h="1" m="1" x="43"/>
        <item h="1" m="1" x="196"/>
        <item h="1" m="1" x="177"/>
        <item h="1" m="1" x="150"/>
        <item h="1" m="1" x="228"/>
        <item h="1" m="1" x="91"/>
        <item h="1" m="1" x="221"/>
        <item h="1" m="1" x="176"/>
        <item h="1" m="1" x="276"/>
        <item h="1" m="1" x="263"/>
        <item h="1" m="1" x="255"/>
        <item h="1" m="1" x="92"/>
        <item h="1" m="1" x="282"/>
        <item h="1" m="1" x="119"/>
        <item h="1" m="1" x="42"/>
        <item h="1" m="1" x="209"/>
        <item h="1" m="1" x="24"/>
        <item h="1" m="1" x="114"/>
        <item h="1" m="1" x="38"/>
        <item h="1" m="1" x="164"/>
        <item h="1" m="1" x="174"/>
        <item h="1" m="1" x="294"/>
        <item h="1" m="1" x="208"/>
        <item h="1" m="1" x="108"/>
        <item h="1" m="1" x="53"/>
        <item h="1" m="1" x="178"/>
        <item h="1" m="1" x="237"/>
        <item h="1" m="1" x="202"/>
        <item h="1" m="1" x="36"/>
        <item h="1" m="1" x="265"/>
        <item h="1" m="1" x="245"/>
        <item h="1" m="1" x="262"/>
        <item h="1" m="1" x="252"/>
        <item h="1" m="1" x="103"/>
        <item h="1" m="1" x="214"/>
        <item h="1" m="1" x="116"/>
        <item h="1" m="1" x="271"/>
        <item h="1" m="1" x="188"/>
        <item h="1" m="1" x="105"/>
        <item h="1" m="1" x="109"/>
        <item h="1" m="1" x="55"/>
        <item h="1" m="1" x="269"/>
        <item h="1" m="1" x="194"/>
        <item h="1" m="1" x="280"/>
        <item h="1" m="1" x="296"/>
        <item h="1" m="1" x="129"/>
        <item h="1" m="1" x="140"/>
        <item h="1" m="1" x="186"/>
        <item h="1" m="1" x="136"/>
        <item h="1" m="1" x="307"/>
        <item h="1" m="1" x="102"/>
        <item h="1" m="1" x="261"/>
        <item h="1" m="1" x="78"/>
        <item h="1" m="1" x="206"/>
        <item h="1" m="1" x="199"/>
        <item h="1" m="1" x="100"/>
        <item h="1" m="1" x="151"/>
        <item h="1" m="1" x="99"/>
        <item h="1" m="1" x="15"/>
        <item h="1" m="1" x="95"/>
        <item h="1" m="1" x="314"/>
        <item h="1" m="1" x="309"/>
        <item h="1" m="1" x="31"/>
        <item h="1" m="1" x="124"/>
        <item h="1" m="1" x="195"/>
        <item h="1" m="1" x="218"/>
        <item h="1" m="1" x="171"/>
        <item h="1" m="1" x="242"/>
        <item h="1" m="1" x="90"/>
        <item h="1" m="1" x="308"/>
        <item h="1" m="1" x="154"/>
        <item h="1" m="1" x="227"/>
        <item h="1" m="1" x="226"/>
        <item h="1" m="1" x="273"/>
        <item h="1" m="1" x="153"/>
        <item h="1" m="1" x="254"/>
        <item h="1" m="1" x="241"/>
        <item h="1" m="1" x="160"/>
        <item h="1" m="1" x="147"/>
        <item h="1" m="1" x="65"/>
        <item h="1" m="1" x="135"/>
        <item h="1" m="1" x="96"/>
        <item h="1" m="1" x="222"/>
        <item h="1" m="1" x="168"/>
        <item h="1" m="1" x="167"/>
        <item h="1" m="1" x="184"/>
        <item h="1" m="1" x="183"/>
        <item h="1" m="1" x="125"/>
        <item h="1" m="1" x="93"/>
        <item h="1" m="1" x="121"/>
        <item h="1" m="1" x="311"/>
        <item h="1" m="1" x="33"/>
        <item h="1" m="1" x="40"/>
        <item h="1" m="1" x="303"/>
        <item h="1" m="1" x="141"/>
        <item h="1" m="1" x="61"/>
        <item h="1" m="1" x="45"/>
        <item h="1" m="1" x="250"/>
        <item h="1" m="1" x="137"/>
        <item h="1" m="1" x="118"/>
        <item h="1" m="1" x="60"/>
        <item h="1" m="1" x="81"/>
        <item h="1" m="1" x="130"/>
        <item h="1" m="1" x="193"/>
        <item h="1" m="1" x="98"/>
        <item h="1" m="1" x="175"/>
        <item h="1" m="1" x="39"/>
        <item h="1" m="1" x="215"/>
        <item h="1" m="1" x="291"/>
        <item h="1" m="1" x="80"/>
        <item h="1" m="1" x="76"/>
        <item h="1" m="1" x="200"/>
        <item h="1" m="1" x="182"/>
        <item h="1" m="1" x="244"/>
        <item h="1" m="1" x="246"/>
        <item h="1" m="1" x="111"/>
        <item h="1" m="1" x="19"/>
        <item h="1" m="1" x="172"/>
        <item h="1" m="1" x="82"/>
        <item h="1" m="1" x="197"/>
        <item h="1" m="1" x="138"/>
        <item h="1" m="1" x="155"/>
        <item h="1" m="1" x="26"/>
        <item h="1" m="1" x="317"/>
        <item h="1" m="1" x="14"/>
        <item h="1" m="1" x="68"/>
        <item h="1" m="1" x="161"/>
        <item h="1" m="1" x="73"/>
        <item h="1" m="1" x="239"/>
        <item h="1" m="1" x="204"/>
        <item h="1" m="1" x="225"/>
        <item h="1" m="1" x="304"/>
        <item h="1" m="1" x="72"/>
        <item h="1" m="1" x="56"/>
        <item h="1" m="1" x="89"/>
        <item x="1"/>
        <item x="2"/>
        <item x="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 defaultSubtotal="0"/>
  </pivotFields>
  <rowFields count="1">
    <field x="-2"/>
  </rowFields>
  <row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rowItems>
  <colFields count="2">
    <field x="6"/>
    <field x="0"/>
  </colFields>
  <colItems count="8">
    <i>
      <x v="2"/>
      <x v="1"/>
    </i>
    <i r="1">
      <x v="10"/>
    </i>
    <i>
      <x v="315"/>
      <x v="1"/>
    </i>
    <i r="1">
      <x v="10"/>
    </i>
    <i>
      <x v="316"/>
      <x v="1"/>
    </i>
    <i r="1">
      <x v="10"/>
    </i>
    <i>
      <x v="317"/>
      <x v="1"/>
    </i>
    <i r="1">
      <x v="10"/>
    </i>
  </colItems>
  <pageFields count="1">
    <pageField fld="1" hier="-1"/>
  </pageFields>
  <dataFields count="23">
    <dataField name="Sum of Estuarine Open Water" fld="25" baseField="1" baseItem="64"/>
    <dataField name="Sum of Developed Dry Land" fld="9" baseField="0" baseItem="0"/>
    <dataField name="Sum of Undeveloped Dry Land" fld="10" baseField="0" baseItem="0"/>
    <dataField name="Sum of Inland Open Water" fld="23" baseField="1" baseItem="64"/>
    <dataField name="Sum of Trans. Salt Marsh" fld="15" baseField="1" baseItem="64"/>
    <dataField name="Sum of Estuarine Beach" fld="18" baseField="0" baseItem="0"/>
    <dataField name="Sum of Swamp" fld="11" baseField="0" baseItem="0"/>
    <dataField name="Sum of Irreg.-Flooded Marsh" fld="28" baseField="1" baseItem="64"/>
    <dataField name="Sum of Regularly-Flooded Marsh" fld="16" baseField="1" baseItem="64"/>
    <dataField name="Sum of Rocky Intertidal" fld="22" baseField="0" baseItem="0"/>
    <dataField name="Sum of Flooded Developed Dry Land" fld="33" baseField="1" baseItem="64"/>
    <dataField name="Sum of Inland-Fresh Marsh" fld="13" baseField="1" baseItem="64"/>
    <dataField name="Sum of Tidal Flat" fld="19" baseField="0" baseItem="0"/>
    <dataField name="Sum of Tidal Swamp" fld="31" baseField="0" baseItem="0"/>
    <dataField name="Sum of Tidal-Fresh Marsh" fld="14" baseField="1" baseItem="64"/>
    <dataField name="Sum of Riverine Tidal" fld="24" baseField="0" baseItem="0"/>
    <dataField name="Sum of Inland Shore" fld="30" baseField="0" baseItem="0"/>
    <dataField name="Sum of Open Ocean" fld="27" baseField="1" baseItem="64"/>
    <dataField name="Sum of Ocean Beach" fld="20" baseField="0" baseItem="0"/>
    <dataField name="Sum of Ocean Flat" fld="21" baseField="0" baseItem="0"/>
    <dataField name="Sum of Cypress Swamp" fld="12" baseField="0" baseItem="0"/>
    <dataField name="Sum of Mangrove" fld="17" baseField="0" baseItem="0"/>
    <dataField name="Sum of Tidal Creek" fld="26" baseField="1" baseItem="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sheetData>
    <row r="1" spans="1:1" x14ac:dyDescent="0.25">
      <c r="A1" s="41" t="s">
        <v>96</v>
      </c>
    </row>
    <row r="3" spans="1:1" x14ac:dyDescent="0.25">
      <c r="A3" s="41" t="s">
        <v>97</v>
      </c>
    </row>
    <row r="5" spans="1:1" x14ac:dyDescent="0.25">
      <c r="A5" s="41" t="s">
        <v>98</v>
      </c>
    </row>
    <row r="7" spans="1:1" x14ac:dyDescent="0.25">
      <c r="A7" s="41" t="s">
        <v>99</v>
      </c>
    </row>
    <row r="9" spans="1:1" x14ac:dyDescent="0.25">
      <c r="A9" s="41" t="s">
        <v>100</v>
      </c>
    </row>
    <row r="11" spans="1:1" x14ac:dyDescent="0.25">
      <c r="A11" s="41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60"/>
  <sheetViews>
    <sheetView workbookViewId="0">
      <pane xSplit="1" ySplit="1" topLeftCell="B134" activePane="bottomRight" state="frozen"/>
      <selection pane="topRight" activeCell="B1" sqref="B1"/>
      <selection pane="bottomLeft" activeCell="A2" sqref="A2"/>
      <selection pane="bottomRight" activeCell="B160" sqref="B160"/>
    </sheetView>
  </sheetViews>
  <sheetFormatPr defaultRowHeight="15" x14ac:dyDescent="0.25"/>
  <cols>
    <col min="1" max="1" width="10.42578125" customWidth="1"/>
    <col min="2" max="2" width="28.140625" bestFit="1" customWidth="1"/>
    <col min="3" max="5" width="28.140625" style="6" customWidth="1"/>
    <col min="6" max="6" width="12.140625" customWidth="1"/>
    <col min="7" max="7" width="20.42578125" customWidth="1"/>
    <col min="8" max="8" width="15.5703125" customWidth="1"/>
    <col min="9" max="9" width="10.28515625" bestFit="1" customWidth="1"/>
    <col min="10" max="10" width="13.140625" bestFit="1" customWidth="1"/>
    <col min="11" max="11" width="15.42578125" bestFit="1" customWidth="1"/>
    <col min="12" max="12" width="12" bestFit="1" customWidth="1"/>
    <col min="13" max="13" width="14.85546875" bestFit="1" customWidth="1"/>
    <col min="14" max="14" width="18" bestFit="1" customWidth="1"/>
    <col min="15" max="15" width="16.5703125" bestFit="1" customWidth="1"/>
    <col min="16" max="16" width="16" bestFit="1" customWidth="1"/>
    <col min="17" max="17" width="12" bestFit="1" customWidth="1"/>
    <col min="18" max="18" width="11" bestFit="1" customWidth="1"/>
    <col min="19" max="19" width="15.140625" bestFit="1" customWidth="1"/>
    <col min="20" max="20" width="12" bestFit="1" customWidth="1"/>
    <col min="21" max="21" width="12.28515625" bestFit="1" customWidth="1"/>
    <col min="22" max="22" width="10.28515625" bestFit="1" customWidth="1"/>
    <col min="23" max="23" width="15" bestFit="1" customWidth="1"/>
    <col min="24" max="24" width="18" bestFit="1" customWidth="1"/>
    <col min="25" max="25" width="13.28515625" bestFit="1" customWidth="1"/>
    <col min="26" max="26" width="20.7109375" bestFit="1" customWidth="1"/>
    <col min="27" max="27" width="10.85546875" bestFit="1" customWidth="1"/>
    <col min="28" max="28" width="12.7109375" bestFit="1" customWidth="1"/>
    <col min="29" max="29" width="14.28515625" bestFit="1" customWidth="1"/>
    <col min="30" max="30" width="11.85546875" bestFit="1" customWidth="1"/>
    <col min="31" max="32" width="12.140625" bestFit="1" customWidth="1"/>
    <col min="33" max="33" width="8.85546875" bestFit="1" customWidth="1"/>
  </cols>
  <sheetData>
    <row r="1" spans="1:53" s="6" customFormat="1" x14ac:dyDescent="0.25">
      <c r="A1" s="6" t="s">
        <v>0</v>
      </c>
      <c r="B1" s="6" t="s">
        <v>1</v>
      </c>
      <c r="C1" s="6" t="s">
        <v>87</v>
      </c>
      <c r="D1" s="6" t="s">
        <v>88</v>
      </c>
      <c r="E1" s="6" t="s">
        <v>89</v>
      </c>
      <c r="F1" s="6" t="s">
        <v>2</v>
      </c>
      <c r="G1" s="6" t="s">
        <v>3</v>
      </c>
      <c r="H1" s="6" t="s">
        <v>37</v>
      </c>
      <c r="I1" s="6" t="s">
        <v>45</v>
      </c>
      <c r="J1" s="6" t="s">
        <v>42</v>
      </c>
      <c r="K1" s="6" t="s">
        <v>41</v>
      </c>
      <c r="L1" s="6" t="s">
        <v>4</v>
      </c>
      <c r="M1" s="6" t="s">
        <v>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13</v>
      </c>
      <c r="Y1" s="6" t="s">
        <v>14</v>
      </c>
      <c r="Z1" s="6" t="s">
        <v>15</v>
      </c>
      <c r="AA1" s="6" t="s">
        <v>16</v>
      </c>
      <c r="AB1" s="6" t="s">
        <v>60</v>
      </c>
      <c r="AC1" s="6" t="s">
        <v>61</v>
      </c>
      <c r="AD1" s="6" t="s">
        <v>62</v>
      </c>
      <c r="AE1" s="6" t="s">
        <v>17</v>
      </c>
      <c r="AF1" s="6" t="s">
        <v>18</v>
      </c>
      <c r="AG1" s="6" t="s">
        <v>63</v>
      </c>
      <c r="AH1" s="6" t="s">
        <v>64</v>
      </c>
      <c r="AI1" s="6" t="s">
        <v>65</v>
      </c>
      <c r="AJ1" s="6" t="s">
        <v>66</v>
      </c>
      <c r="AK1" s="6" t="s">
        <v>67</v>
      </c>
      <c r="AL1" s="6" t="s">
        <v>68</v>
      </c>
      <c r="AM1" s="6" t="s">
        <v>69</v>
      </c>
      <c r="AN1" s="6" t="s">
        <v>70</v>
      </c>
      <c r="AO1" s="6" t="s">
        <v>6</v>
      </c>
      <c r="AP1" s="6" t="s">
        <v>71</v>
      </c>
      <c r="AQ1" s="6" t="s">
        <v>72</v>
      </c>
    </row>
    <row r="2" spans="1:53" s="6" customFormat="1" x14ac:dyDescent="0.25">
      <c r="A2" s="38">
        <v>2003</v>
      </c>
      <c r="B2" s="38"/>
      <c r="C2" s="6" t="s">
        <v>95</v>
      </c>
      <c r="F2" s="40" t="s">
        <v>51</v>
      </c>
      <c r="G2" s="40" t="s">
        <v>53</v>
      </c>
      <c r="H2" s="40" t="s">
        <v>50</v>
      </c>
      <c r="I2" s="40">
        <v>0</v>
      </c>
      <c r="J2" s="40">
        <v>3501.6297</v>
      </c>
      <c r="K2" s="40">
        <v>2977.0535</v>
      </c>
      <c r="L2" s="40">
        <v>29.092500000000001</v>
      </c>
      <c r="M2" s="40">
        <v>0</v>
      </c>
      <c r="N2" s="40">
        <v>12.6607</v>
      </c>
      <c r="O2" s="40">
        <v>0.39500000000000002</v>
      </c>
      <c r="P2" s="40">
        <v>38.757399999999997</v>
      </c>
      <c r="Q2" s="40">
        <v>24.163599999999999</v>
      </c>
      <c r="R2" s="40">
        <v>0</v>
      </c>
      <c r="S2" s="40">
        <v>30.591999999999999</v>
      </c>
      <c r="T2" s="40">
        <v>10.710900000000001</v>
      </c>
      <c r="U2" s="40">
        <v>0</v>
      </c>
      <c r="V2" s="40">
        <v>0</v>
      </c>
      <c r="W2" s="40">
        <v>23.840499999999999</v>
      </c>
      <c r="X2" s="40">
        <v>69.803799999999995</v>
      </c>
      <c r="Y2" s="40">
        <v>0.3725</v>
      </c>
      <c r="Z2" s="40">
        <v>6359.4093999999996</v>
      </c>
      <c r="AA2" s="40">
        <v>0</v>
      </c>
      <c r="AB2" s="40">
        <v>0</v>
      </c>
      <c r="AC2" s="40">
        <v>26.969799999999999</v>
      </c>
      <c r="AD2" s="40">
        <v>0</v>
      </c>
      <c r="AE2" s="40">
        <v>0</v>
      </c>
      <c r="AF2" s="40">
        <v>1.3009999999999999</v>
      </c>
      <c r="AG2" s="40">
        <v>4952.7425000000003</v>
      </c>
      <c r="AH2" s="40">
        <v>13.3728</v>
      </c>
      <c r="AI2" s="40">
        <v>0</v>
      </c>
      <c r="AJ2" s="40">
        <v>-9999</v>
      </c>
      <c r="AK2" s="40">
        <v>6478.6832000000004</v>
      </c>
      <c r="AL2" s="40">
        <v>41.7532</v>
      </c>
      <c r="AM2" s="40">
        <v>6429.5856999999996</v>
      </c>
      <c r="AN2" s="40">
        <v>65.1434</v>
      </c>
      <c r="AO2" s="40">
        <v>24.163599999999999</v>
      </c>
      <c r="AP2" s="40">
        <v>79.099999999999994</v>
      </c>
      <c r="AQ2" s="40">
        <v>1.696</v>
      </c>
      <c r="AR2" s="39">
        <v>0</v>
      </c>
      <c r="AS2" s="39">
        <v>0</v>
      </c>
      <c r="AT2" s="39">
        <v>0</v>
      </c>
      <c r="AU2" s="39">
        <v>0</v>
      </c>
      <c r="AV2" s="39">
        <v>0</v>
      </c>
      <c r="AW2" s="39">
        <v>0</v>
      </c>
      <c r="AX2" s="39">
        <v>0</v>
      </c>
      <c r="AY2" s="39">
        <v>0</v>
      </c>
      <c r="AZ2" s="39">
        <v>0</v>
      </c>
      <c r="BA2" s="39">
        <v>0</v>
      </c>
    </row>
    <row r="3" spans="1:53" s="6" customFormat="1" x14ac:dyDescent="0.25">
      <c r="A3" s="38">
        <v>2025</v>
      </c>
      <c r="B3" s="38"/>
      <c r="C3" s="6" t="s">
        <v>95</v>
      </c>
      <c r="F3" s="40" t="s">
        <v>51</v>
      </c>
      <c r="G3" s="40" t="s">
        <v>53</v>
      </c>
      <c r="H3" s="40" t="s">
        <v>50</v>
      </c>
      <c r="I3" s="40">
        <v>0.1215</v>
      </c>
      <c r="J3" s="40">
        <v>3497.5016999999998</v>
      </c>
      <c r="K3" s="40">
        <v>2970.4580999999998</v>
      </c>
      <c r="L3" s="40">
        <v>29.092500000000001</v>
      </c>
      <c r="M3" s="40">
        <v>0</v>
      </c>
      <c r="N3" s="40">
        <v>12.66</v>
      </c>
      <c r="O3" s="40">
        <v>0.39500000000000002</v>
      </c>
      <c r="P3" s="40">
        <v>29.1541</v>
      </c>
      <c r="Q3" s="40">
        <v>40.247199999999999</v>
      </c>
      <c r="R3" s="40">
        <v>0</v>
      </c>
      <c r="S3" s="40">
        <v>30.399799999999999</v>
      </c>
      <c r="T3" s="40">
        <v>7.7664</v>
      </c>
      <c r="U3" s="40">
        <v>0</v>
      </c>
      <c r="V3" s="40">
        <v>0</v>
      </c>
      <c r="W3" s="40">
        <v>23.819099999999999</v>
      </c>
      <c r="X3" s="40">
        <v>69.814800000000005</v>
      </c>
      <c r="Y3" s="40">
        <v>0.3725</v>
      </c>
      <c r="Z3" s="40">
        <v>6362.7875000000004</v>
      </c>
      <c r="AA3" s="40">
        <v>0</v>
      </c>
      <c r="AB3" s="40">
        <v>0</v>
      </c>
      <c r="AC3" s="40">
        <v>26.906700000000001</v>
      </c>
      <c r="AD3" s="40">
        <v>0</v>
      </c>
      <c r="AE3" s="40">
        <v>0</v>
      </c>
      <c r="AF3" s="40">
        <v>1.2485999999999999</v>
      </c>
      <c r="AG3" s="40">
        <v>4952.7425000000003</v>
      </c>
      <c r="AH3" s="40">
        <v>17.500800000000002</v>
      </c>
      <c r="AI3" s="40">
        <v>0</v>
      </c>
      <c r="AJ3" s="40">
        <v>-9999</v>
      </c>
      <c r="AK3" s="40">
        <v>6467.9597999999996</v>
      </c>
      <c r="AL3" s="40">
        <v>41.752499999999998</v>
      </c>
      <c r="AM3" s="40">
        <v>6432.9748</v>
      </c>
      <c r="AN3" s="40">
        <v>61.985399999999998</v>
      </c>
      <c r="AO3" s="40">
        <v>40.247199999999999</v>
      </c>
      <c r="AP3" s="40">
        <v>73.561700000000002</v>
      </c>
      <c r="AQ3" s="40">
        <v>1.6435999999999999</v>
      </c>
      <c r="AR3" s="39">
        <v>0</v>
      </c>
      <c r="AS3" s="39">
        <v>0</v>
      </c>
      <c r="AT3" s="39">
        <v>0</v>
      </c>
      <c r="AU3" s="39">
        <v>0</v>
      </c>
      <c r="AV3" s="39">
        <v>0</v>
      </c>
      <c r="AW3" s="39">
        <v>0</v>
      </c>
      <c r="AX3" s="39">
        <v>0</v>
      </c>
      <c r="AY3" s="39">
        <v>0</v>
      </c>
      <c r="AZ3" s="39">
        <v>0</v>
      </c>
      <c r="BA3" s="39">
        <v>0</v>
      </c>
    </row>
    <row r="4" spans="1:53" s="6" customFormat="1" x14ac:dyDescent="0.25">
      <c r="A4" s="38">
        <v>2040</v>
      </c>
      <c r="B4" s="38"/>
      <c r="C4" s="6" t="s">
        <v>95</v>
      </c>
      <c r="F4" s="40" t="s">
        <v>51</v>
      </c>
      <c r="G4" s="40" t="s">
        <v>53</v>
      </c>
      <c r="H4" s="40" t="s">
        <v>50</v>
      </c>
      <c r="I4" s="40">
        <v>0.2104</v>
      </c>
      <c r="J4" s="40">
        <v>3493.9897000000001</v>
      </c>
      <c r="K4" s="40">
        <v>2962.5055000000002</v>
      </c>
      <c r="L4" s="40">
        <v>29.092500000000001</v>
      </c>
      <c r="M4" s="40">
        <v>0</v>
      </c>
      <c r="N4" s="40">
        <v>12.6487</v>
      </c>
      <c r="O4" s="40">
        <v>0.39500000000000002</v>
      </c>
      <c r="P4" s="40">
        <v>35.798099999999998</v>
      </c>
      <c r="Q4" s="40">
        <v>39.436900000000001</v>
      </c>
      <c r="R4" s="40">
        <v>0</v>
      </c>
      <c r="S4" s="40">
        <v>30.1831</v>
      </c>
      <c r="T4" s="40">
        <v>7.9184000000000001</v>
      </c>
      <c r="U4" s="40">
        <v>0</v>
      </c>
      <c r="V4" s="40">
        <v>0</v>
      </c>
      <c r="W4" s="40">
        <v>23.787299999999998</v>
      </c>
      <c r="X4" s="40">
        <v>69.736400000000003</v>
      </c>
      <c r="Y4" s="40">
        <v>0.3725</v>
      </c>
      <c r="Z4" s="40">
        <v>6365.1743999999999</v>
      </c>
      <c r="AA4" s="40">
        <v>0</v>
      </c>
      <c r="AB4" s="40">
        <v>0</v>
      </c>
      <c r="AC4" s="40">
        <v>26.846800000000002</v>
      </c>
      <c r="AD4" s="40">
        <v>0</v>
      </c>
      <c r="AE4" s="40">
        <v>0</v>
      </c>
      <c r="AF4" s="40">
        <v>1.2269000000000001</v>
      </c>
      <c r="AG4" s="40">
        <v>4952.7425000000003</v>
      </c>
      <c r="AH4" s="40">
        <v>21.012799999999999</v>
      </c>
      <c r="AI4" s="40">
        <v>0</v>
      </c>
      <c r="AJ4" s="40">
        <v>-9999</v>
      </c>
      <c r="AK4" s="40">
        <v>6456.4952000000003</v>
      </c>
      <c r="AL4" s="40">
        <v>41.741199999999999</v>
      </c>
      <c r="AM4" s="40">
        <v>6435.2833000000001</v>
      </c>
      <c r="AN4" s="40">
        <v>61.888800000000003</v>
      </c>
      <c r="AO4" s="40">
        <v>39.436900000000001</v>
      </c>
      <c r="AP4" s="40">
        <v>83.657700000000006</v>
      </c>
      <c r="AQ4" s="40">
        <v>1.6218999999999999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</row>
    <row r="5" spans="1:53" s="6" customFormat="1" x14ac:dyDescent="0.25">
      <c r="A5" s="38">
        <v>2055</v>
      </c>
      <c r="B5" s="38"/>
      <c r="C5" s="6" t="s">
        <v>95</v>
      </c>
      <c r="F5" s="40" t="s">
        <v>51</v>
      </c>
      <c r="G5" s="40" t="s">
        <v>53</v>
      </c>
      <c r="H5" s="40" t="s">
        <v>50</v>
      </c>
      <c r="I5" s="40">
        <v>0.29930000000000001</v>
      </c>
      <c r="J5" s="40">
        <v>3488.0581000000002</v>
      </c>
      <c r="K5" s="40">
        <v>2931.2719999999999</v>
      </c>
      <c r="L5" s="40">
        <v>29.091100000000001</v>
      </c>
      <c r="M5" s="40">
        <v>0</v>
      </c>
      <c r="N5" s="40">
        <v>12.4573</v>
      </c>
      <c r="O5" s="40">
        <v>0.39500000000000002</v>
      </c>
      <c r="P5" s="40">
        <v>63.955300000000001</v>
      </c>
      <c r="Q5" s="40">
        <v>42.37</v>
      </c>
      <c r="R5" s="40">
        <v>0</v>
      </c>
      <c r="S5" s="40">
        <v>29.9453</v>
      </c>
      <c r="T5" s="40">
        <v>6.4535999999999998</v>
      </c>
      <c r="U5" s="40">
        <v>0</v>
      </c>
      <c r="V5" s="40">
        <v>0</v>
      </c>
      <c r="W5" s="40">
        <v>23.735900000000001</v>
      </c>
      <c r="X5" s="40">
        <v>69.811599999999999</v>
      </c>
      <c r="Y5" s="40">
        <v>0.3725</v>
      </c>
      <c r="Z5" s="40">
        <v>6367.2629999999999</v>
      </c>
      <c r="AA5" s="40">
        <v>0</v>
      </c>
      <c r="AB5" s="40">
        <v>0</v>
      </c>
      <c r="AC5" s="40">
        <v>26.797599999999999</v>
      </c>
      <c r="AD5" s="40">
        <v>0</v>
      </c>
      <c r="AE5" s="40">
        <v>0</v>
      </c>
      <c r="AF5" s="40">
        <v>1.2021999999999999</v>
      </c>
      <c r="AG5" s="40">
        <v>4952.7425000000003</v>
      </c>
      <c r="AH5" s="40">
        <v>26.944400000000002</v>
      </c>
      <c r="AI5" s="40">
        <v>0</v>
      </c>
      <c r="AJ5" s="40">
        <v>-9999</v>
      </c>
      <c r="AK5" s="40">
        <v>6419.3301000000001</v>
      </c>
      <c r="AL5" s="40">
        <v>41.548400000000001</v>
      </c>
      <c r="AM5" s="40">
        <v>6437.4471000000003</v>
      </c>
      <c r="AN5" s="40">
        <v>60.134799999999998</v>
      </c>
      <c r="AO5" s="40">
        <v>42.37</v>
      </c>
      <c r="AP5" s="40">
        <v>117.6974</v>
      </c>
      <c r="AQ5" s="40">
        <v>1.5972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</row>
    <row r="6" spans="1:53" s="6" customFormat="1" x14ac:dyDescent="0.25">
      <c r="A6" s="38">
        <v>2070</v>
      </c>
      <c r="B6" s="38"/>
      <c r="C6" s="6" t="s">
        <v>95</v>
      </c>
      <c r="F6" s="40" t="s">
        <v>51</v>
      </c>
      <c r="G6" s="40" t="s">
        <v>53</v>
      </c>
      <c r="H6" s="40" t="s">
        <v>50</v>
      </c>
      <c r="I6" s="40">
        <v>0.439</v>
      </c>
      <c r="J6" s="40">
        <v>3479.8332</v>
      </c>
      <c r="K6" s="40">
        <v>2916.9850000000001</v>
      </c>
      <c r="L6" s="40">
        <v>29.0731</v>
      </c>
      <c r="M6" s="40">
        <v>0</v>
      </c>
      <c r="N6" s="40">
        <v>12.428800000000001</v>
      </c>
      <c r="O6" s="40">
        <v>0.39479999999999998</v>
      </c>
      <c r="P6" s="40">
        <v>50.904899999999998</v>
      </c>
      <c r="Q6" s="40">
        <v>68.549899999999994</v>
      </c>
      <c r="R6" s="40">
        <v>0</v>
      </c>
      <c r="S6" s="40">
        <v>29.671900000000001</v>
      </c>
      <c r="T6" s="40">
        <v>6.3059000000000003</v>
      </c>
      <c r="U6" s="40">
        <v>0</v>
      </c>
      <c r="V6" s="40">
        <v>0</v>
      </c>
      <c r="W6" s="40">
        <v>23.596800000000002</v>
      </c>
      <c r="X6" s="40">
        <v>68.988600000000005</v>
      </c>
      <c r="Y6" s="40">
        <v>0.36749999999999999</v>
      </c>
      <c r="Z6" s="40">
        <v>6369.9994999999999</v>
      </c>
      <c r="AA6" s="40">
        <v>0</v>
      </c>
      <c r="AB6" s="40">
        <v>0</v>
      </c>
      <c r="AC6" s="40">
        <v>26.6828</v>
      </c>
      <c r="AD6" s="40">
        <v>0</v>
      </c>
      <c r="AE6" s="40">
        <v>0</v>
      </c>
      <c r="AF6" s="40">
        <v>1.173</v>
      </c>
      <c r="AG6" s="40">
        <v>4952.7425000000003</v>
      </c>
      <c r="AH6" s="40">
        <v>35.1693</v>
      </c>
      <c r="AI6" s="40">
        <v>0</v>
      </c>
      <c r="AJ6" s="40">
        <v>-9999</v>
      </c>
      <c r="AK6" s="40">
        <v>6396.8181999999997</v>
      </c>
      <c r="AL6" s="40">
        <v>41.501800000000003</v>
      </c>
      <c r="AM6" s="40">
        <v>6439.3554999999997</v>
      </c>
      <c r="AN6" s="40">
        <v>59.574599999999997</v>
      </c>
      <c r="AO6" s="40">
        <v>68.549899999999994</v>
      </c>
      <c r="AP6" s="40">
        <v>112.75700000000001</v>
      </c>
      <c r="AQ6" s="40">
        <v>1.5679000000000001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</row>
    <row r="7" spans="1:53" s="6" customFormat="1" x14ac:dyDescent="0.25">
      <c r="A7" s="38">
        <v>2085</v>
      </c>
      <c r="B7" s="38"/>
      <c r="C7" s="6" t="s">
        <v>95</v>
      </c>
      <c r="F7" s="40" t="s">
        <v>51</v>
      </c>
      <c r="G7" s="40" t="s">
        <v>53</v>
      </c>
      <c r="H7" s="40" t="s">
        <v>50</v>
      </c>
      <c r="I7" s="40">
        <v>0.57869999999999999</v>
      </c>
      <c r="J7" s="40">
        <v>3467.4458</v>
      </c>
      <c r="K7" s="40">
        <v>2899.7853</v>
      </c>
      <c r="L7" s="40">
        <v>28.956800000000001</v>
      </c>
      <c r="M7" s="40">
        <v>0</v>
      </c>
      <c r="N7" s="40">
        <v>12.4108</v>
      </c>
      <c r="O7" s="40">
        <v>0.39419999999999999</v>
      </c>
      <c r="P7" s="40">
        <v>62.572499999999998</v>
      </c>
      <c r="Q7" s="40">
        <v>72.353999999999999</v>
      </c>
      <c r="R7" s="40">
        <v>0</v>
      </c>
      <c r="S7" s="40">
        <v>29.371500000000001</v>
      </c>
      <c r="T7" s="40">
        <v>7.2228000000000003</v>
      </c>
      <c r="U7" s="40">
        <v>0</v>
      </c>
      <c r="V7" s="40">
        <v>0</v>
      </c>
      <c r="W7" s="40">
        <v>23.344799999999999</v>
      </c>
      <c r="X7" s="40">
        <v>68.990399999999994</v>
      </c>
      <c r="Y7" s="40">
        <v>0.36749999999999999</v>
      </c>
      <c r="Z7" s="40">
        <v>6372.0227999999997</v>
      </c>
      <c r="AA7" s="40">
        <v>0</v>
      </c>
      <c r="AB7" s="40">
        <v>0</v>
      </c>
      <c r="AC7" s="40">
        <v>26.183599999999998</v>
      </c>
      <c r="AD7" s="40">
        <v>0</v>
      </c>
      <c r="AE7" s="40">
        <v>0</v>
      </c>
      <c r="AF7" s="40">
        <v>1.1456</v>
      </c>
      <c r="AG7" s="40">
        <v>4952.7425000000003</v>
      </c>
      <c r="AH7" s="40">
        <v>47.556699999999999</v>
      </c>
      <c r="AI7" s="40">
        <v>0</v>
      </c>
      <c r="AJ7" s="40">
        <v>-9999</v>
      </c>
      <c r="AK7" s="40">
        <v>6367.2312000000002</v>
      </c>
      <c r="AL7" s="40">
        <v>41.367600000000003</v>
      </c>
      <c r="AM7" s="40">
        <v>6441.3806999999997</v>
      </c>
      <c r="AN7" s="40">
        <v>59.939100000000003</v>
      </c>
      <c r="AO7" s="40">
        <v>72.353999999999999</v>
      </c>
      <c r="AP7" s="40">
        <v>136.31280000000001</v>
      </c>
      <c r="AQ7" s="40">
        <v>1.5398000000000001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</row>
    <row r="8" spans="1:53" s="6" customFormat="1" x14ac:dyDescent="0.25">
      <c r="A8" s="38">
        <v>2100</v>
      </c>
      <c r="B8" s="38"/>
      <c r="C8" s="6" t="s">
        <v>95</v>
      </c>
      <c r="F8" s="40" t="s">
        <v>51</v>
      </c>
      <c r="G8" s="40" t="s">
        <v>53</v>
      </c>
      <c r="H8" s="40" t="s">
        <v>50</v>
      </c>
      <c r="I8" s="40">
        <v>0.71209999999999996</v>
      </c>
      <c r="J8" s="40">
        <v>3455.5873999999999</v>
      </c>
      <c r="K8" s="40">
        <v>2882.6729</v>
      </c>
      <c r="L8" s="40">
        <v>28.526299999999999</v>
      </c>
      <c r="M8" s="40">
        <v>0</v>
      </c>
      <c r="N8" s="40">
        <v>12.363799999999999</v>
      </c>
      <c r="O8" s="40">
        <v>0.3901</v>
      </c>
      <c r="P8" s="40">
        <v>71.285600000000002</v>
      </c>
      <c r="Q8" s="40">
        <v>79.209400000000002</v>
      </c>
      <c r="R8" s="40">
        <v>0</v>
      </c>
      <c r="S8" s="40">
        <v>28.962499999999999</v>
      </c>
      <c r="T8" s="40">
        <v>7.9017999999999997</v>
      </c>
      <c r="U8" s="40">
        <v>0</v>
      </c>
      <c r="V8" s="40">
        <v>0</v>
      </c>
      <c r="W8" s="40">
        <v>22.965199999999999</v>
      </c>
      <c r="X8" s="40">
        <v>68.909000000000006</v>
      </c>
      <c r="Y8" s="40">
        <v>0.36749999999999999</v>
      </c>
      <c r="Z8" s="40">
        <v>6374.5441000000001</v>
      </c>
      <c r="AA8" s="40">
        <v>0</v>
      </c>
      <c r="AB8" s="40">
        <v>0</v>
      </c>
      <c r="AC8" s="40">
        <v>25.913399999999999</v>
      </c>
      <c r="AD8" s="40">
        <v>0</v>
      </c>
      <c r="AE8" s="40">
        <v>0</v>
      </c>
      <c r="AF8" s="40">
        <v>1.1108</v>
      </c>
      <c r="AG8" s="40">
        <v>4952.7425000000003</v>
      </c>
      <c r="AH8" s="40">
        <v>59.415100000000002</v>
      </c>
      <c r="AI8" s="40">
        <v>0</v>
      </c>
      <c r="AJ8" s="40">
        <v>-9999</v>
      </c>
      <c r="AK8" s="40">
        <v>6338.2602999999999</v>
      </c>
      <c r="AL8" s="40">
        <v>40.890099999999997</v>
      </c>
      <c r="AM8" s="40">
        <v>6443.8206</v>
      </c>
      <c r="AN8" s="40">
        <v>59.829500000000003</v>
      </c>
      <c r="AO8" s="40">
        <v>79.209400000000002</v>
      </c>
      <c r="AP8" s="40">
        <v>156.61410000000001</v>
      </c>
      <c r="AQ8" s="40">
        <v>1.5008999999999999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</row>
    <row r="9" spans="1:53" s="6" customFormat="1" x14ac:dyDescent="0.25">
      <c r="A9" s="38">
        <v>0</v>
      </c>
      <c r="B9" s="38" t="s">
        <v>84</v>
      </c>
      <c r="C9" s="6" t="s">
        <v>95</v>
      </c>
      <c r="F9" s="40" t="s">
        <v>51</v>
      </c>
      <c r="G9" s="40" t="s">
        <v>53</v>
      </c>
      <c r="H9" s="40" t="s">
        <v>50</v>
      </c>
      <c r="I9" s="40">
        <v>0</v>
      </c>
      <c r="J9" s="40">
        <v>29.59</v>
      </c>
      <c r="K9" s="40">
        <v>142.6525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16.965</v>
      </c>
      <c r="R9" s="40">
        <v>0</v>
      </c>
      <c r="S9" s="40">
        <v>1.2075</v>
      </c>
      <c r="T9" s="40">
        <v>0</v>
      </c>
      <c r="U9" s="40">
        <v>0</v>
      </c>
      <c r="V9" s="40">
        <v>0</v>
      </c>
      <c r="W9" s="40">
        <v>0</v>
      </c>
      <c r="X9" s="40">
        <v>1.2949999999999999</v>
      </c>
      <c r="Y9" s="40">
        <v>0</v>
      </c>
      <c r="Z9" s="40">
        <v>60.482500000000002</v>
      </c>
      <c r="AA9" s="40">
        <v>0</v>
      </c>
      <c r="AB9" s="40">
        <v>0</v>
      </c>
      <c r="AC9" s="40">
        <v>4.7699999999999996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-9999</v>
      </c>
      <c r="AK9" s="40">
        <v>172.24250000000001</v>
      </c>
      <c r="AL9" s="40">
        <v>0</v>
      </c>
      <c r="AM9" s="40">
        <v>61.777500000000003</v>
      </c>
      <c r="AN9" s="40">
        <v>1.2075</v>
      </c>
      <c r="AO9" s="40">
        <v>16.965</v>
      </c>
      <c r="AP9" s="40">
        <v>4.7699999999999996</v>
      </c>
      <c r="AQ9" s="40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</row>
    <row r="10" spans="1:53" s="6" customFormat="1" x14ac:dyDescent="0.25">
      <c r="A10" s="38">
        <v>2003</v>
      </c>
      <c r="B10" s="38" t="s">
        <v>84</v>
      </c>
      <c r="C10" s="6" t="s">
        <v>95</v>
      </c>
      <c r="F10" s="40" t="s">
        <v>51</v>
      </c>
      <c r="G10" s="40" t="s">
        <v>53</v>
      </c>
      <c r="H10" s="40" t="s">
        <v>50</v>
      </c>
      <c r="I10" s="40">
        <v>0</v>
      </c>
      <c r="J10" s="40">
        <v>28.802600000000002</v>
      </c>
      <c r="K10" s="40">
        <v>137.1602</v>
      </c>
      <c r="L10" s="40">
        <v>0</v>
      </c>
      <c r="M10" s="40">
        <v>0</v>
      </c>
      <c r="N10" s="40">
        <v>0</v>
      </c>
      <c r="O10" s="40">
        <v>0</v>
      </c>
      <c r="P10" s="40">
        <v>5.4622999999999999</v>
      </c>
      <c r="Q10" s="40">
        <v>16.825299999999999</v>
      </c>
      <c r="R10" s="40">
        <v>0</v>
      </c>
      <c r="S10" s="40">
        <v>1.2074</v>
      </c>
      <c r="T10" s="40">
        <v>0.29449999999999998</v>
      </c>
      <c r="U10" s="40">
        <v>0</v>
      </c>
      <c r="V10" s="40">
        <v>0</v>
      </c>
      <c r="W10" s="40">
        <v>0</v>
      </c>
      <c r="X10" s="40">
        <v>1.2949999999999999</v>
      </c>
      <c r="Y10" s="40">
        <v>0</v>
      </c>
      <c r="Z10" s="40">
        <v>60.4938</v>
      </c>
      <c r="AA10" s="40">
        <v>0</v>
      </c>
      <c r="AB10" s="40">
        <v>0</v>
      </c>
      <c r="AC10" s="40">
        <v>4.6340000000000003</v>
      </c>
      <c r="AD10" s="40">
        <v>0</v>
      </c>
      <c r="AE10" s="40">
        <v>0</v>
      </c>
      <c r="AF10" s="40">
        <v>0</v>
      </c>
      <c r="AG10" s="40">
        <v>0</v>
      </c>
      <c r="AH10" s="40">
        <v>0.78739999999999999</v>
      </c>
      <c r="AI10" s="40">
        <v>0</v>
      </c>
      <c r="AJ10" s="40">
        <v>-9999</v>
      </c>
      <c r="AK10" s="40">
        <v>165.96279999999999</v>
      </c>
      <c r="AL10" s="40">
        <v>0</v>
      </c>
      <c r="AM10" s="40">
        <v>61.788800000000002</v>
      </c>
      <c r="AN10" s="40">
        <v>1.5018</v>
      </c>
      <c r="AO10" s="40">
        <v>16.825299999999999</v>
      </c>
      <c r="AP10" s="40">
        <v>10.883699999999999</v>
      </c>
      <c r="AQ10" s="40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</row>
    <row r="11" spans="1:53" s="6" customFormat="1" x14ac:dyDescent="0.25">
      <c r="A11" s="38">
        <v>2025</v>
      </c>
      <c r="B11" s="38" t="s">
        <v>84</v>
      </c>
      <c r="C11" s="6" t="s">
        <v>95</v>
      </c>
      <c r="F11" s="40" t="s">
        <v>51</v>
      </c>
      <c r="G11" s="40" t="s">
        <v>53</v>
      </c>
      <c r="H11" s="40" t="s">
        <v>50</v>
      </c>
      <c r="I11" s="40">
        <v>0.1215</v>
      </c>
      <c r="J11" s="40">
        <v>28.578700000000001</v>
      </c>
      <c r="K11" s="40">
        <v>136.1215</v>
      </c>
      <c r="L11" s="40">
        <v>0</v>
      </c>
      <c r="M11" s="40">
        <v>0</v>
      </c>
      <c r="N11" s="40">
        <v>0</v>
      </c>
      <c r="O11" s="40">
        <v>0</v>
      </c>
      <c r="P11" s="40">
        <v>4.1106999999999996</v>
      </c>
      <c r="Q11" s="40">
        <v>19.159800000000001</v>
      </c>
      <c r="R11" s="40">
        <v>0</v>
      </c>
      <c r="S11" s="40">
        <v>1.2063999999999999</v>
      </c>
      <c r="T11" s="40">
        <v>0.33050000000000002</v>
      </c>
      <c r="U11" s="40">
        <v>0</v>
      </c>
      <c r="V11" s="40">
        <v>0</v>
      </c>
      <c r="W11" s="40">
        <v>0</v>
      </c>
      <c r="X11" s="40">
        <v>1.2949999999999999</v>
      </c>
      <c r="Y11" s="40">
        <v>0</v>
      </c>
      <c r="Z11" s="40">
        <v>60.5349</v>
      </c>
      <c r="AA11" s="40">
        <v>0</v>
      </c>
      <c r="AB11" s="40">
        <v>0</v>
      </c>
      <c r="AC11" s="40">
        <v>4.6136999999999997</v>
      </c>
      <c r="AD11" s="40">
        <v>0</v>
      </c>
      <c r="AE11" s="40">
        <v>0</v>
      </c>
      <c r="AF11" s="40">
        <v>0</v>
      </c>
      <c r="AG11" s="40">
        <v>0</v>
      </c>
      <c r="AH11" s="40">
        <v>1.0113000000000001</v>
      </c>
      <c r="AI11" s="40">
        <v>0</v>
      </c>
      <c r="AJ11" s="40">
        <v>-9999</v>
      </c>
      <c r="AK11" s="40">
        <v>164.7002</v>
      </c>
      <c r="AL11" s="40">
        <v>0</v>
      </c>
      <c r="AM11" s="40">
        <v>61.829900000000002</v>
      </c>
      <c r="AN11" s="40">
        <v>1.5369999999999999</v>
      </c>
      <c r="AO11" s="40">
        <v>19.159800000000001</v>
      </c>
      <c r="AP11" s="40">
        <v>9.7355999999999998</v>
      </c>
      <c r="AQ11" s="40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</row>
    <row r="12" spans="1:53" s="6" customFormat="1" x14ac:dyDescent="0.25">
      <c r="A12" s="38">
        <v>2040</v>
      </c>
      <c r="B12" s="38" t="s">
        <v>84</v>
      </c>
      <c r="C12" s="6" t="s">
        <v>95</v>
      </c>
      <c r="F12" s="40" t="s">
        <v>51</v>
      </c>
      <c r="G12" s="40" t="s">
        <v>53</v>
      </c>
      <c r="H12" s="40" t="s">
        <v>50</v>
      </c>
      <c r="I12" s="40">
        <v>0.2104</v>
      </c>
      <c r="J12" s="40">
        <v>28.123899999999999</v>
      </c>
      <c r="K12" s="40">
        <v>135.14240000000001</v>
      </c>
      <c r="L12" s="40">
        <v>0</v>
      </c>
      <c r="M12" s="40">
        <v>0</v>
      </c>
      <c r="N12" s="40">
        <v>0</v>
      </c>
      <c r="O12" s="40">
        <v>0</v>
      </c>
      <c r="P12" s="40">
        <v>4.8474000000000004</v>
      </c>
      <c r="Q12" s="40">
        <v>19.122900000000001</v>
      </c>
      <c r="R12" s="40">
        <v>0</v>
      </c>
      <c r="S12" s="40">
        <v>1.2039</v>
      </c>
      <c r="T12" s="40">
        <v>0.5877</v>
      </c>
      <c r="U12" s="40">
        <v>0</v>
      </c>
      <c r="V12" s="40">
        <v>0</v>
      </c>
      <c r="W12" s="40">
        <v>0</v>
      </c>
      <c r="X12" s="40">
        <v>1.2949999999999999</v>
      </c>
      <c r="Y12" s="40">
        <v>0</v>
      </c>
      <c r="Z12" s="40">
        <v>60.578099999999999</v>
      </c>
      <c r="AA12" s="40">
        <v>0</v>
      </c>
      <c r="AB12" s="40">
        <v>0</v>
      </c>
      <c r="AC12" s="40">
        <v>4.5949999999999998</v>
      </c>
      <c r="AD12" s="40">
        <v>0</v>
      </c>
      <c r="AE12" s="40">
        <v>0</v>
      </c>
      <c r="AF12" s="40">
        <v>0</v>
      </c>
      <c r="AG12" s="40">
        <v>0</v>
      </c>
      <c r="AH12" s="40">
        <v>1.4661</v>
      </c>
      <c r="AI12" s="40">
        <v>0</v>
      </c>
      <c r="AJ12" s="40">
        <v>-9999</v>
      </c>
      <c r="AK12" s="40">
        <v>163.2663</v>
      </c>
      <c r="AL12" s="40">
        <v>0</v>
      </c>
      <c r="AM12" s="40">
        <v>61.873100000000001</v>
      </c>
      <c r="AN12" s="40">
        <v>1.7917000000000001</v>
      </c>
      <c r="AO12" s="40">
        <v>19.122900000000001</v>
      </c>
      <c r="AP12" s="40">
        <v>10.9086</v>
      </c>
      <c r="AQ12" s="40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</row>
    <row r="13" spans="1:53" s="6" customFormat="1" x14ac:dyDescent="0.25">
      <c r="A13" s="38">
        <v>2055</v>
      </c>
      <c r="B13" s="38" t="s">
        <v>84</v>
      </c>
      <c r="C13" s="6" t="s">
        <v>95</v>
      </c>
      <c r="F13" s="40" t="s">
        <v>51</v>
      </c>
      <c r="G13" s="40" t="s">
        <v>53</v>
      </c>
      <c r="H13" s="40" t="s">
        <v>50</v>
      </c>
      <c r="I13" s="40">
        <v>0.29930000000000001</v>
      </c>
      <c r="J13" s="40">
        <v>27.622699999999998</v>
      </c>
      <c r="K13" s="40">
        <v>134.38560000000001</v>
      </c>
      <c r="L13" s="40">
        <v>0</v>
      </c>
      <c r="M13" s="40">
        <v>0</v>
      </c>
      <c r="N13" s="40">
        <v>0</v>
      </c>
      <c r="O13" s="40">
        <v>0</v>
      </c>
      <c r="P13" s="40">
        <v>5.2313999999999998</v>
      </c>
      <c r="Q13" s="40">
        <v>19.385100000000001</v>
      </c>
      <c r="R13" s="40">
        <v>0</v>
      </c>
      <c r="S13" s="40">
        <v>1.1988000000000001</v>
      </c>
      <c r="T13" s="40">
        <v>0.66210000000000002</v>
      </c>
      <c r="U13" s="40">
        <v>0</v>
      </c>
      <c r="V13" s="40">
        <v>0</v>
      </c>
      <c r="W13" s="40">
        <v>0</v>
      </c>
      <c r="X13" s="40">
        <v>1.2949999999999999</v>
      </c>
      <c r="Y13" s="40">
        <v>0</v>
      </c>
      <c r="Z13" s="40">
        <v>60.641300000000001</v>
      </c>
      <c r="AA13" s="40">
        <v>0</v>
      </c>
      <c r="AB13" s="40">
        <v>0</v>
      </c>
      <c r="AC13" s="40">
        <v>4.5731000000000002</v>
      </c>
      <c r="AD13" s="40">
        <v>0</v>
      </c>
      <c r="AE13" s="40">
        <v>0</v>
      </c>
      <c r="AF13" s="40">
        <v>0</v>
      </c>
      <c r="AG13" s="40">
        <v>0</v>
      </c>
      <c r="AH13" s="40">
        <v>1.9673</v>
      </c>
      <c r="AI13" s="40">
        <v>0</v>
      </c>
      <c r="AJ13" s="40">
        <v>-9999</v>
      </c>
      <c r="AK13" s="40">
        <v>162.00829999999999</v>
      </c>
      <c r="AL13" s="40">
        <v>0</v>
      </c>
      <c r="AM13" s="40">
        <v>61.936300000000003</v>
      </c>
      <c r="AN13" s="40">
        <v>1.8609</v>
      </c>
      <c r="AO13" s="40">
        <v>19.385100000000001</v>
      </c>
      <c r="AP13" s="40">
        <v>11.771800000000001</v>
      </c>
      <c r="AQ13" s="40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</row>
    <row r="14" spans="1:53" s="6" customFormat="1" x14ac:dyDescent="0.25">
      <c r="A14" s="38">
        <v>2070</v>
      </c>
      <c r="B14" s="38" t="s">
        <v>84</v>
      </c>
      <c r="C14" s="6" t="s">
        <v>95</v>
      </c>
      <c r="F14" s="40" t="s">
        <v>51</v>
      </c>
      <c r="G14" s="40" t="s">
        <v>53</v>
      </c>
      <c r="H14" s="40" t="s">
        <v>50</v>
      </c>
      <c r="I14" s="40">
        <v>0.439</v>
      </c>
      <c r="J14" s="40">
        <v>26.754799999999999</v>
      </c>
      <c r="K14" s="40">
        <v>133.17320000000001</v>
      </c>
      <c r="L14" s="40">
        <v>0</v>
      </c>
      <c r="M14" s="40">
        <v>0</v>
      </c>
      <c r="N14" s="40">
        <v>0</v>
      </c>
      <c r="O14" s="40">
        <v>0</v>
      </c>
      <c r="P14" s="40">
        <v>5.7069999999999999</v>
      </c>
      <c r="Q14" s="40">
        <v>19.6357</v>
      </c>
      <c r="R14" s="40">
        <v>0</v>
      </c>
      <c r="S14" s="40">
        <v>1.1854</v>
      </c>
      <c r="T14" s="40">
        <v>1.0647</v>
      </c>
      <c r="U14" s="40">
        <v>0</v>
      </c>
      <c r="V14" s="40">
        <v>0</v>
      </c>
      <c r="W14" s="40">
        <v>0</v>
      </c>
      <c r="X14" s="40">
        <v>1.2949999999999999</v>
      </c>
      <c r="Y14" s="40">
        <v>0</v>
      </c>
      <c r="Z14" s="40">
        <v>60.786200000000001</v>
      </c>
      <c r="AA14" s="40">
        <v>0</v>
      </c>
      <c r="AB14" s="40">
        <v>0</v>
      </c>
      <c r="AC14" s="40">
        <v>4.5252999999999997</v>
      </c>
      <c r="AD14" s="40">
        <v>0</v>
      </c>
      <c r="AE14" s="40">
        <v>0</v>
      </c>
      <c r="AF14" s="40">
        <v>0</v>
      </c>
      <c r="AG14" s="40">
        <v>0</v>
      </c>
      <c r="AH14" s="40">
        <v>2.8351999999999999</v>
      </c>
      <c r="AI14" s="40">
        <v>0</v>
      </c>
      <c r="AJ14" s="40">
        <v>-9999</v>
      </c>
      <c r="AK14" s="40">
        <v>159.928</v>
      </c>
      <c r="AL14" s="40">
        <v>0</v>
      </c>
      <c r="AM14" s="40">
        <v>62.081200000000003</v>
      </c>
      <c r="AN14" s="40">
        <v>2.2501000000000002</v>
      </c>
      <c r="AO14" s="40">
        <v>19.6357</v>
      </c>
      <c r="AP14" s="40">
        <v>13.067500000000001</v>
      </c>
      <c r="AQ14" s="40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</row>
    <row r="15" spans="1:53" s="6" customFormat="1" x14ac:dyDescent="0.25">
      <c r="A15" s="38">
        <v>2085</v>
      </c>
      <c r="B15" s="38" t="s">
        <v>84</v>
      </c>
      <c r="C15" s="6" t="s">
        <v>95</v>
      </c>
      <c r="F15" s="40" t="s">
        <v>51</v>
      </c>
      <c r="G15" s="40" t="s">
        <v>53</v>
      </c>
      <c r="H15" s="40" t="s">
        <v>50</v>
      </c>
      <c r="I15" s="40">
        <v>0.57869999999999999</v>
      </c>
      <c r="J15" s="40">
        <v>26.087900000000001</v>
      </c>
      <c r="K15" s="40">
        <v>132.07570000000001</v>
      </c>
      <c r="L15" s="40">
        <v>0</v>
      </c>
      <c r="M15" s="40">
        <v>0</v>
      </c>
      <c r="N15" s="40">
        <v>0</v>
      </c>
      <c r="O15" s="40">
        <v>0</v>
      </c>
      <c r="P15" s="40">
        <v>6.1429</v>
      </c>
      <c r="Q15" s="40">
        <v>19.6814</v>
      </c>
      <c r="R15" s="40">
        <v>0</v>
      </c>
      <c r="S15" s="40">
        <v>1.1653</v>
      </c>
      <c r="T15" s="40">
        <v>1.5544</v>
      </c>
      <c r="U15" s="40">
        <v>0</v>
      </c>
      <c r="V15" s="40">
        <v>0</v>
      </c>
      <c r="W15" s="40">
        <v>0</v>
      </c>
      <c r="X15" s="40">
        <v>1.2949999999999999</v>
      </c>
      <c r="Y15" s="40">
        <v>0</v>
      </c>
      <c r="Z15" s="40">
        <v>60.998100000000001</v>
      </c>
      <c r="AA15" s="40">
        <v>0</v>
      </c>
      <c r="AB15" s="40">
        <v>0</v>
      </c>
      <c r="AC15" s="40">
        <v>4.4596</v>
      </c>
      <c r="AD15" s="40">
        <v>0</v>
      </c>
      <c r="AE15" s="40">
        <v>0</v>
      </c>
      <c r="AF15" s="40">
        <v>0</v>
      </c>
      <c r="AG15" s="40">
        <v>0</v>
      </c>
      <c r="AH15" s="40">
        <v>3.5021</v>
      </c>
      <c r="AI15" s="40">
        <v>0</v>
      </c>
      <c r="AJ15" s="40">
        <v>-9999</v>
      </c>
      <c r="AK15" s="40">
        <v>158.1636</v>
      </c>
      <c r="AL15" s="40">
        <v>0</v>
      </c>
      <c r="AM15" s="40">
        <v>62.293100000000003</v>
      </c>
      <c r="AN15" s="40">
        <v>2.7197</v>
      </c>
      <c r="AO15" s="40">
        <v>19.6814</v>
      </c>
      <c r="AP15" s="40">
        <v>14.1046</v>
      </c>
      <c r="AQ15" s="40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</row>
    <row r="16" spans="1:53" s="6" customFormat="1" x14ac:dyDescent="0.25">
      <c r="A16" s="38">
        <v>2100</v>
      </c>
      <c r="B16" s="38" t="s">
        <v>84</v>
      </c>
      <c r="C16" s="6" t="s">
        <v>95</v>
      </c>
      <c r="F16" s="40" t="s">
        <v>51</v>
      </c>
      <c r="G16" s="40" t="s">
        <v>53</v>
      </c>
      <c r="H16" s="40" t="s">
        <v>50</v>
      </c>
      <c r="I16" s="40">
        <v>0.71209999999999996</v>
      </c>
      <c r="J16" s="40">
        <v>25.2668</v>
      </c>
      <c r="K16" s="40">
        <v>130.71109999999999</v>
      </c>
      <c r="L16" s="40">
        <v>0</v>
      </c>
      <c r="M16" s="40">
        <v>0</v>
      </c>
      <c r="N16" s="40">
        <v>0</v>
      </c>
      <c r="O16" s="40">
        <v>0</v>
      </c>
      <c r="P16" s="40">
        <v>6.7016999999999998</v>
      </c>
      <c r="Q16" s="40">
        <v>19.880400000000002</v>
      </c>
      <c r="R16" s="40">
        <v>0</v>
      </c>
      <c r="S16" s="40">
        <v>1.1377999999999999</v>
      </c>
      <c r="T16" s="40">
        <v>1.9179999999999999</v>
      </c>
      <c r="U16" s="40">
        <v>0</v>
      </c>
      <c r="V16" s="40">
        <v>0</v>
      </c>
      <c r="W16" s="40">
        <v>0</v>
      </c>
      <c r="X16" s="40">
        <v>1.2</v>
      </c>
      <c r="Y16" s="40">
        <v>0</v>
      </c>
      <c r="Z16" s="40">
        <v>61.4373</v>
      </c>
      <c r="AA16" s="40">
        <v>0</v>
      </c>
      <c r="AB16" s="40">
        <v>0</v>
      </c>
      <c r="AC16" s="40">
        <v>4.3861999999999997</v>
      </c>
      <c r="AD16" s="40">
        <v>0</v>
      </c>
      <c r="AE16" s="40">
        <v>0</v>
      </c>
      <c r="AF16" s="40">
        <v>0</v>
      </c>
      <c r="AG16" s="40">
        <v>0</v>
      </c>
      <c r="AH16" s="40">
        <v>4.3231999999999999</v>
      </c>
      <c r="AI16" s="40">
        <v>0</v>
      </c>
      <c r="AJ16" s="40">
        <v>-9999</v>
      </c>
      <c r="AK16" s="40">
        <v>155.97790000000001</v>
      </c>
      <c r="AL16" s="40">
        <v>0</v>
      </c>
      <c r="AM16" s="40">
        <v>62.637300000000003</v>
      </c>
      <c r="AN16" s="40">
        <v>3.0558000000000001</v>
      </c>
      <c r="AO16" s="40">
        <v>19.880400000000002</v>
      </c>
      <c r="AP16" s="40">
        <v>15.411099999999999</v>
      </c>
      <c r="AQ16" s="40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</row>
    <row r="17" spans="1:53" s="6" customFormat="1" x14ac:dyDescent="0.25">
      <c r="A17" s="38">
        <v>0</v>
      </c>
      <c r="B17" s="38" t="s">
        <v>85</v>
      </c>
      <c r="C17" s="6" t="s">
        <v>95</v>
      </c>
      <c r="F17" s="40" t="s">
        <v>51</v>
      </c>
      <c r="G17" s="40" t="s">
        <v>53</v>
      </c>
      <c r="H17" s="40" t="s">
        <v>50</v>
      </c>
      <c r="I17" s="40">
        <v>0</v>
      </c>
      <c r="J17" s="40">
        <v>51.052500000000002</v>
      </c>
      <c r="K17" s="40">
        <v>64.362499999999997</v>
      </c>
      <c r="L17" s="40">
        <v>0.505</v>
      </c>
      <c r="M17" s="40">
        <v>0</v>
      </c>
      <c r="N17" s="40">
        <v>1.5674999999999999</v>
      </c>
      <c r="O17" s="40">
        <v>0</v>
      </c>
      <c r="P17" s="40">
        <v>0</v>
      </c>
      <c r="Q17" s="40">
        <v>0</v>
      </c>
      <c r="R17" s="40">
        <v>0</v>
      </c>
      <c r="S17" s="40">
        <v>3.8849999999999998</v>
      </c>
      <c r="T17" s="40">
        <v>0.35249999999999998</v>
      </c>
      <c r="U17" s="40">
        <v>0</v>
      </c>
      <c r="V17" s="40">
        <v>0</v>
      </c>
      <c r="W17" s="40">
        <v>0.39500000000000002</v>
      </c>
      <c r="X17" s="40">
        <v>0.18</v>
      </c>
      <c r="Y17" s="40">
        <v>0</v>
      </c>
      <c r="Z17" s="40">
        <v>46.377499999999998</v>
      </c>
      <c r="AA17" s="40">
        <v>0</v>
      </c>
      <c r="AB17" s="40">
        <v>0</v>
      </c>
      <c r="AC17" s="40">
        <v>4.0475000000000003</v>
      </c>
      <c r="AD17" s="40">
        <v>0</v>
      </c>
      <c r="AE17" s="40">
        <v>0</v>
      </c>
      <c r="AF17" s="40">
        <v>1.3975</v>
      </c>
      <c r="AG17" s="40">
        <v>0</v>
      </c>
      <c r="AH17" s="40">
        <v>0</v>
      </c>
      <c r="AI17" s="40">
        <v>0</v>
      </c>
      <c r="AJ17" s="40">
        <v>-9999</v>
      </c>
      <c r="AK17" s="40">
        <v>115.41500000000001</v>
      </c>
      <c r="AL17" s="40">
        <v>2.0724999999999998</v>
      </c>
      <c r="AM17" s="40">
        <v>46.557499999999997</v>
      </c>
      <c r="AN17" s="40">
        <v>4.6325000000000003</v>
      </c>
      <c r="AO17" s="40">
        <v>0</v>
      </c>
      <c r="AP17" s="40">
        <v>4.0475000000000003</v>
      </c>
      <c r="AQ17" s="40">
        <v>1.3975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</row>
    <row r="18" spans="1:53" s="6" customFormat="1" x14ac:dyDescent="0.25">
      <c r="A18" s="38">
        <v>2003</v>
      </c>
      <c r="B18" s="38" t="s">
        <v>85</v>
      </c>
      <c r="C18" s="6" t="s">
        <v>95</v>
      </c>
      <c r="F18" s="40" t="s">
        <v>51</v>
      </c>
      <c r="G18" s="40" t="s">
        <v>53</v>
      </c>
      <c r="H18" s="40" t="s">
        <v>50</v>
      </c>
      <c r="I18" s="40">
        <v>0</v>
      </c>
      <c r="J18" s="40">
        <v>50.435499999999998</v>
      </c>
      <c r="K18" s="40">
        <v>61.911000000000001</v>
      </c>
      <c r="L18" s="40">
        <v>0.505</v>
      </c>
      <c r="M18" s="40">
        <v>0</v>
      </c>
      <c r="N18" s="40">
        <v>1.5674999999999999</v>
      </c>
      <c r="O18" s="40">
        <v>0</v>
      </c>
      <c r="P18" s="40">
        <v>2.4514999999999998</v>
      </c>
      <c r="Q18" s="40">
        <v>7.9200000000000007E-2</v>
      </c>
      <c r="R18" s="40">
        <v>0</v>
      </c>
      <c r="S18" s="40">
        <v>3.88</v>
      </c>
      <c r="T18" s="40">
        <v>0.28660000000000002</v>
      </c>
      <c r="U18" s="40">
        <v>0</v>
      </c>
      <c r="V18" s="40">
        <v>0</v>
      </c>
      <c r="W18" s="40">
        <v>0.39500000000000002</v>
      </c>
      <c r="X18" s="40">
        <v>0.185</v>
      </c>
      <c r="Y18" s="40">
        <v>0</v>
      </c>
      <c r="Z18" s="40">
        <v>46.443399999999997</v>
      </c>
      <c r="AA18" s="40">
        <v>0</v>
      </c>
      <c r="AB18" s="40">
        <v>0</v>
      </c>
      <c r="AC18" s="40">
        <v>4.0648999999999997</v>
      </c>
      <c r="AD18" s="40">
        <v>0</v>
      </c>
      <c r="AE18" s="40">
        <v>0</v>
      </c>
      <c r="AF18" s="40">
        <v>1.3009999999999999</v>
      </c>
      <c r="AG18" s="40">
        <v>0</v>
      </c>
      <c r="AH18" s="40">
        <v>0.61699999999999999</v>
      </c>
      <c r="AI18" s="40">
        <v>0</v>
      </c>
      <c r="AJ18" s="40">
        <v>-9999</v>
      </c>
      <c r="AK18" s="40">
        <v>112.3464</v>
      </c>
      <c r="AL18" s="40">
        <v>2.0724999999999998</v>
      </c>
      <c r="AM18" s="40">
        <v>46.628399999999999</v>
      </c>
      <c r="AN18" s="40">
        <v>4.5616000000000003</v>
      </c>
      <c r="AO18" s="40">
        <v>7.9200000000000007E-2</v>
      </c>
      <c r="AP18" s="40">
        <v>7.1334999999999997</v>
      </c>
      <c r="AQ18" s="40">
        <v>1.3009999999999999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</row>
    <row r="19" spans="1:53" s="6" customFormat="1" x14ac:dyDescent="0.25">
      <c r="A19" s="38">
        <v>2025</v>
      </c>
      <c r="B19" s="38" t="s">
        <v>85</v>
      </c>
      <c r="C19" s="6" t="s">
        <v>95</v>
      </c>
      <c r="F19" s="40" t="s">
        <v>51</v>
      </c>
      <c r="G19" s="40" t="s">
        <v>53</v>
      </c>
      <c r="H19" s="40" t="s">
        <v>50</v>
      </c>
      <c r="I19" s="40">
        <v>0.1215</v>
      </c>
      <c r="J19" s="40">
        <v>50.128700000000002</v>
      </c>
      <c r="K19" s="40">
        <v>61.179900000000004</v>
      </c>
      <c r="L19" s="40">
        <v>0.505</v>
      </c>
      <c r="M19" s="40">
        <v>0</v>
      </c>
      <c r="N19" s="40">
        <v>1.5674999999999999</v>
      </c>
      <c r="O19" s="40">
        <v>0</v>
      </c>
      <c r="P19" s="40">
        <v>2.4689999999999999</v>
      </c>
      <c r="Q19" s="40">
        <v>0.86309999999999998</v>
      </c>
      <c r="R19" s="40">
        <v>0</v>
      </c>
      <c r="S19" s="40">
        <v>3.8774999999999999</v>
      </c>
      <c r="T19" s="40">
        <v>0.21179999999999999</v>
      </c>
      <c r="U19" s="40">
        <v>0</v>
      </c>
      <c r="V19" s="40">
        <v>0</v>
      </c>
      <c r="W19" s="40">
        <v>0.39500000000000002</v>
      </c>
      <c r="X19" s="40">
        <v>0.1875</v>
      </c>
      <c r="Y19" s="40">
        <v>0</v>
      </c>
      <c r="Z19" s="40">
        <v>46.5182</v>
      </c>
      <c r="AA19" s="40">
        <v>0</v>
      </c>
      <c r="AB19" s="40">
        <v>0</v>
      </c>
      <c r="AC19" s="40">
        <v>4.0468999999999999</v>
      </c>
      <c r="AD19" s="40">
        <v>0</v>
      </c>
      <c r="AE19" s="40">
        <v>0</v>
      </c>
      <c r="AF19" s="40">
        <v>1.2485999999999999</v>
      </c>
      <c r="AG19" s="40">
        <v>0</v>
      </c>
      <c r="AH19" s="40">
        <v>0.92379999999999995</v>
      </c>
      <c r="AI19" s="40">
        <v>0</v>
      </c>
      <c r="AJ19" s="40">
        <v>-9999</v>
      </c>
      <c r="AK19" s="40">
        <v>111.3086</v>
      </c>
      <c r="AL19" s="40">
        <v>2.0724999999999998</v>
      </c>
      <c r="AM19" s="40">
        <v>46.7057</v>
      </c>
      <c r="AN19" s="40">
        <v>4.4843000000000002</v>
      </c>
      <c r="AO19" s="40">
        <v>0.86309999999999998</v>
      </c>
      <c r="AP19" s="40">
        <v>7.4397000000000002</v>
      </c>
      <c r="AQ19" s="40">
        <v>1.2485999999999999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</row>
    <row r="20" spans="1:53" s="6" customFormat="1" x14ac:dyDescent="0.25">
      <c r="A20" s="38">
        <v>2040</v>
      </c>
      <c r="B20" s="38" t="s">
        <v>85</v>
      </c>
      <c r="C20" s="6" t="s">
        <v>95</v>
      </c>
      <c r="F20" s="40" t="s">
        <v>51</v>
      </c>
      <c r="G20" s="40" t="s">
        <v>53</v>
      </c>
      <c r="H20" s="40" t="s">
        <v>50</v>
      </c>
      <c r="I20" s="40">
        <v>0.2104</v>
      </c>
      <c r="J20" s="40">
        <v>49.891300000000001</v>
      </c>
      <c r="K20" s="40">
        <v>60.409500000000001</v>
      </c>
      <c r="L20" s="40">
        <v>0.505</v>
      </c>
      <c r="M20" s="40">
        <v>0</v>
      </c>
      <c r="N20" s="40">
        <v>1.5674999999999999</v>
      </c>
      <c r="O20" s="40">
        <v>0</v>
      </c>
      <c r="P20" s="40">
        <v>3.1261000000000001</v>
      </c>
      <c r="Q20" s="40">
        <v>1.0223</v>
      </c>
      <c r="R20" s="40">
        <v>0</v>
      </c>
      <c r="S20" s="40">
        <v>3.8774999999999999</v>
      </c>
      <c r="T20" s="40">
        <v>0.16639999999999999</v>
      </c>
      <c r="U20" s="40">
        <v>0</v>
      </c>
      <c r="V20" s="40">
        <v>0</v>
      </c>
      <c r="W20" s="40">
        <v>0.39500000000000002</v>
      </c>
      <c r="X20" s="40">
        <v>6.5000000000000002E-2</v>
      </c>
      <c r="Y20" s="40">
        <v>0</v>
      </c>
      <c r="Z20" s="40">
        <v>46.686900000000001</v>
      </c>
      <c r="AA20" s="40">
        <v>0</v>
      </c>
      <c r="AB20" s="40">
        <v>0</v>
      </c>
      <c r="AC20" s="40">
        <v>4.0218999999999996</v>
      </c>
      <c r="AD20" s="40">
        <v>0</v>
      </c>
      <c r="AE20" s="40">
        <v>0</v>
      </c>
      <c r="AF20" s="40">
        <v>1.2269000000000001</v>
      </c>
      <c r="AG20" s="40">
        <v>0</v>
      </c>
      <c r="AH20" s="40">
        <v>1.1612</v>
      </c>
      <c r="AI20" s="40">
        <v>0</v>
      </c>
      <c r="AJ20" s="40">
        <v>-9999</v>
      </c>
      <c r="AK20" s="40">
        <v>110.3008</v>
      </c>
      <c r="AL20" s="40">
        <v>2.0724999999999998</v>
      </c>
      <c r="AM20" s="40">
        <v>46.751899999999999</v>
      </c>
      <c r="AN20" s="40">
        <v>4.4389000000000003</v>
      </c>
      <c r="AO20" s="40">
        <v>1.0223</v>
      </c>
      <c r="AP20" s="40">
        <v>8.3092000000000006</v>
      </c>
      <c r="AQ20" s="40">
        <v>1.2269000000000001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</row>
    <row r="21" spans="1:53" s="6" customFormat="1" x14ac:dyDescent="0.25">
      <c r="A21" s="38">
        <v>2055</v>
      </c>
      <c r="B21" s="38" t="s">
        <v>85</v>
      </c>
      <c r="C21" s="6" t="s">
        <v>95</v>
      </c>
      <c r="F21" s="40" t="s">
        <v>51</v>
      </c>
      <c r="G21" s="40" t="s">
        <v>53</v>
      </c>
      <c r="H21" s="40" t="s">
        <v>50</v>
      </c>
      <c r="I21" s="40">
        <v>0.29930000000000001</v>
      </c>
      <c r="J21" s="40">
        <v>49.612099999999998</v>
      </c>
      <c r="K21" s="40">
        <v>59.496699999999997</v>
      </c>
      <c r="L21" s="40">
        <v>0.505</v>
      </c>
      <c r="M21" s="40">
        <v>0</v>
      </c>
      <c r="N21" s="40">
        <v>1.5674999999999999</v>
      </c>
      <c r="O21" s="40">
        <v>0</v>
      </c>
      <c r="P21" s="40">
        <v>3.8803999999999998</v>
      </c>
      <c r="Q21" s="40">
        <v>1.216</v>
      </c>
      <c r="R21" s="40">
        <v>0</v>
      </c>
      <c r="S21" s="40">
        <v>3.875</v>
      </c>
      <c r="T21" s="40">
        <v>0.1235</v>
      </c>
      <c r="U21" s="40">
        <v>0</v>
      </c>
      <c r="V21" s="40">
        <v>0</v>
      </c>
      <c r="W21" s="40">
        <v>0.39500000000000002</v>
      </c>
      <c r="X21" s="40">
        <v>6.5000000000000002E-2</v>
      </c>
      <c r="Y21" s="40">
        <v>0</v>
      </c>
      <c r="Z21" s="40">
        <v>46.732300000000002</v>
      </c>
      <c r="AA21" s="40">
        <v>0</v>
      </c>
      <c r="AB21" s="40">
        <v>0</v>
      </c>
      <c r="AC21" s="40">
        <v>4.0114000000000001</v>
      </c>
      <c r="AD21" s="40">
        <v>0</v>
      </c>
      <c r="AE21" s="40">
        <v>0</v>
      </c>
      <c r="AF21" s="40">
        <v>1.2021999999999999</v>
      </c>
      <c r="AG21" s="40">
        <v>0</v>
      </c>
      <c r="AH21" s="40">
        <v>1.4403999999999999</v>
      </c>
      <c r="AI21" s="40">
        <v>0</v>
      </c>
      <c r="AJ21" s="40">
        <v>-9999</v>
      </c>
      <c r="AK21" s="40">
        <v>109.1088</v>
      </c>
      <c r="AL21" s="40">
        <v>2.0724999999999998</v>
      </c>
      <c r="AM21" s="40">
        <v>46.7973</v>
      </c>
      <c r="AN21" s="40">
        <v>4.3935000000000004</v>
      </c>
      <c r="AO21" s="40">
        <v>1.216</v>
      </c>
      <c r="AP21" s="40">
        <v>9.3322000000000003</v>
      </c>
      <c r="AQ21" s="40">
        <v>1.2021999999999999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</row>
    <row r="22" spans="1:53" s="6" customFormat="1" x14ac:dyDescent="0.25">
      <c r="A22" s="38">
        <v>2070</v>
      </c>
      <c r="B22" s="38" t="s">
        <v>85</v>
      </c>
      <c r="C22" s="6" t="s">
        <v>95</v>
      </c>
      <c r="F22" s="40" t="s">
        <v>51</v>
      </c>
      <c r="G22" s="40" t="s">
        <v>53</v>
      </c>
      <c r="H22" s="40" t="s">
        <v>50</v>
      </c>
      <c r="I22" s="40">
        <v>0.439</v>
      </c>
      <c r="J22" s="40">
        <v>49.130600000000001</v>
      </c>
      <c r="K22" s="40">
        <v>57.951999999999998</v>
      </c>
      <c r="L22" s="40">
        <v>0.505</v>
      </c>
      <c r="M22" s="40">
        <v>0</v>
      </c>
      <c r="N22" s="40">
        <v>1.5674999999999999</v>
      </c>
      <c r="O22" s="40">
        <v>0</v>
      </c>
      <c r="P22" s="40">
        <v>4.8228</v>
      </c>
      <c r="Q22" s="40">
        <v>1.8715999999999999</v>
      </c>
      <c r="R22" s="40">
        <v>0</v>
      </c>
      <c r="S22" s="40">
        <v>3.8675000000000002</v>
      </c>
      <c r="T22" s="40">
        <v>8.7800000000000003E-2</v>
      </c>
      <c r="U22" s="40">
        <v>0</v>
      </c>
      <c r="V22" s="40">
        <v>0</v>
      </c>
      <c r="W22" s="40">
        <v>0.39500000000000002</v>
      </c>
      <c r="X22" s="40">
        <v>6.7500000000000004E-2</v>
      </c>
      <c r="Y22" s="40">
        <v>0</v>
      </c>
      <c r="Z22" s="40">
        <v>46.773299999999999</v>
      </c>
      <c r="AA22" s="40">
        <v>0</v>
      </c>
      <c r="AB22" s="40">
        <v>0</v>
      </c>
      <c r="AC22" s="40">
        <v>3.9868999999999999</v>
      </c>
      <c r="AD22" s="40">
        <v>0</v>
      </c>
      <c r="AE22" s="40">
        <v>0</v>
      </c>
      <c r="AF22" s="40">
        <v>1.173</v>
      </c>
      <c r="AG22" s="40">
        <v>0</v>
      </c>
      <c r="AH22" s="40">
        <v>1.9218999999999999</v>
      </c>
      <c r="AI22" s="40">
        <v>0</v>
      </c>
      <c r="AJ22" s="40">
        <v>-9999</v>
      </c>
      <c r="AK22" s="40">
        <v>107.0826</v>
      </c>
      <c r="AL22" s="40">
        <v>2.0724999999999998</v>
      </c>
      <c r="AM22" s="40">
        <v>46.840800000000002</v>
      </c>
      <c r="AN22" s="40">
        <v>4.3502999999999998</v>
      </c>
      <c r="AO22" s="40">
        <v>1.8715999999999999</v>
      </c>
      <c r="AP22" s="40">
        <v>10.7316</v>
      </c>
      <c r="AQ22" s="40">
        <v>1.173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</row>
    <row r="23" spans="1:53" s="6" customFormat="1" x14ac:dyDescent="0.25">
      <c r="A23" s="38">
        <v>2085</v>
      </c>
      <c r="B23" s="38" t="s">
        <v>85</v>
      </c>
      <c r="C23" s="6" t="s">
        <v>95</v>
      </c>
      <c r="F23" s="40" t="s">
        <v>51</v>
      </c>
      <c r="G23" s="40" t="s">
        <v>53</v>
      </c>
      <c r="H23" s="40" t="s">
        <v>50</v>
      </c>
      <c r="I23" s="40">
        <v>0.57869999999999999</v>
      </c>
      <c r="J23" s="40">
        <v>48.580500000000001</v>
      </c>
      <c r="K23" s="40">
        <v>56.412799999999997</v>
      </c>
      <c r="L23" s="40">
        <v>0.505</v>
      </c>
      <c r="M23" s="40">
        <v>0</v>
      </c>
      <c r="N23" s="40">
        <v>1.5674999999999999</v>
      </c>
      <c r="O23" s="40">
        <v>0</v>
      </c>
      <c r="P23" s="40">
        <v>5.9071999999999996</v>
      </c>
      <c r="Q23" s="40">
        <v>2.3769999999999998</v>
      </c>
      <c r="R23" s="40">
        <v>0</v>
      </c>
      <c r="S23" s="40">
        <v>3.8650000000000002</v>
      </c>
      <c r="T23" s="40">
        <v>5.8500000000000003E-2</v>
      </c>
      <c r="U23" s="40">
        <v>0</v>
      </c>
      <c r="V23" s="40">
        <v>0</v>
      </c>
      <c r="W23" s="40">
        <v>0.39500000000000002</v>
      </c>
      <c r="X23" s="40">
        <v>5.7500000000000002E-2</v>
      </c>
      <c r="Y23" s="40">
        <v>0</v>
      </c>
      <c r="Z23" s="40">
        <v>46.815600000000003</v>
      </c>
      <c r="AA23" s="40">
        <v>0</v>
      </c>
      <c r="AB23" s="40">
        <v>0</v>
      </c>
      <c r="AC23" s="40">
        <v>3.9632999999999998</v>
      </c>
      <c r="AD23" s="40">
        <v>0</v>
      </c>
      <c r="AE23" s="40">
        <v>0</v>
      </c>
      <c r="AF23" s="40">
        <v>1.1456</v>
      </c>
      <c r="AG23" s="40">
        <v>0</v>
      </c>
      <c r="AH23" s="40">
        <v>2.472</v>
      </c>
      <c r="AI23" s="40">
        <v>0</v>
      </c>
      <c r="AJ23" s="40">
        <v>-9999</v>
      </c>
      <c r="AK23" s="40">
        <v>104.9932</v>
      </c>
      <c r="AL23" s="40">
        <v>2.0724999999999998</v>
      </c>
      <c r="AM23" s="40">
        <v>46.873100000000001</v>
      </c>
      <c r="AN23" s="40">
        <v>4.3185000000000002</v>
      </c>
      <c r="AO23" s="40">
        <v>2.3769999999999998</v>
      </c>
      <c r="AP23" s="40">
        <v>12.342599999999999</v>
      </c>
      <c r="AQ23" s="40">
        <v>1.1456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</row>
    <row r="24" spans="1:53" s="6" customFormat="1" x14ac:dyDescent="0.25">
      <c r="A24" s="38">
        <v>2100</v>
      </c>
      <c r="B24" s="38" t="s">
        <v>85</v>
      </c>
      <c r="C24" s="6" t="s">
        <v>95</v>
      </c>
      <c r="F24" s="40" t="s">
        <v>51</v>
      </c>
      <c r="G24" s="40" t="s">
        <v>53</v>
      </c>
      <c r="H24" s="40" t="s">
        <v>50</v>
      </c>
      <c r="I24" s="40">
        <v>0.71209999999999996</v>
      </c>
      <c r="J24" s="40">
        <v>47.857599999999998</v>
      </c>
      <c r="K24" s="40">
        <v>53.354999999999997</v>
      </c>
      <c r="L24" s="40">
        <v>0.32190000000000002</v>
      </c>
      <c r="M24" s="40">
        <v>0</v>
      </c>
      <c r="N24" s="40">
        <v>1.5674999999999999</v>
      </c>
      <c r="O24" s="40">
        <v>0</v>
      </c>
      <c r="P24" s="40">
        <v>8.7151999999999994</v>
      </c>
      <c r="Q24" s="40">
        <v>2.8605999999999998</v>
      </c>
      <c r="R24" s="40">
        <v>0</v>
      </c>
      <c r="S24" s="40">
        <v>3.86</v>
      </c>
      <c r="T24" s="40">
        <v>3.32E-2</v>
      </c>
      <c r="U24" s="40">
        <v>0</v>
      </c>
      <c r="V24" s="40">
        <v>0</v>
      </c>
      <c r="W24" s="40">
        <v>0.39500000000000002</v>
      </c>
      <c r="X24" s="40">
        <v>5.8099999999999999E-2</v>
      </c>
      <c r="Y24" s="40">
        <v>0</v>
      </c>
      <c r="Z24" s="40">
        <v>46.8461</v>
      </c>
      <c r="AA24" s="40">
        <v>0</v>
      </c>
      <c r="AB24" s="40">
        <v>0</v>
      </c>
      <c r="AC24" s="40">
        <v>3.9466999999999999</v>
      </c>
      <c r="AD24" s="40">
        <v>0</v>
      </c>
      <c r="AE24" s="40">
        <v>0</v>
      </c>
      <c r="AF24" s="40">
        <v>1.1108</v>
      </c>
      <c r="AG24" s="40">
        <v>0</v>
      </c>
      <c r="AH24" s="40">
        <v>3.1949000000000001</v>
      </c>
      <c r="AI24" s="40">
        <v>0</v>
      </c>
      <c r="AJ24" s="40">
        <v>-9999</v>
      </c>
      <c r="AK24" s="40">
        <v>101.21259999999999</v>
      </c>
      <c r="AL24" s="40">
        <v>1.8894</v>
      </c>
      <c r="AM24" s="40">
        <v>46.904200000000003</v>
      </c>
      <c r="AN24" s="40">
        <v>4.2881999999999998</v>
      </c>
      <c r="AO24" s="40">
        <v>2.8605999999999998</v>
      </c>
      <c r="AP24" s="40">
        <v>15.8567</v>
      </c>
      <c r="AQ24" s="40">
        <v>1.1108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</row>
    <row r="25" spans="1:53" s="6" customFormat="1" x14ac:dyDescent="0.25">
      <c r="A25" s="38">
        <v>0</v>
      </c>
      <c r="B25" s="38" t="s">
        <v>86</v>
      </c>
      <c r="C25" s="6" t="s">
        <v>95</v>
      </c>
      <c r="F25" s="40" t="s">
        <v>51</v>
      </c>
      <c r="G25" s="40" t="s">
        <v>53</v>
      </c>
      <c r="H25" s="40" t="s">
        <v>50</v>
      </c>
      <c r="I25" s="40">
        <v>0</v>
      </c>
      <c r="J25" s="40">
        <v>22.1325</v>
      </c>
      <c r="K25" s="40">
        <v>47.272500000000001</v>
      </c>
      <c r="L25" s="40">
        <v>0</v>
      </c>
      <c r="M25" s="40">
        <v>0</v>
      </c>
      <c r="N25" s="40">
        <v>0.48249999999999998</v>
      </c>
      <c r="O25" s="40">
        <v>0</v>
      </c>
      <c r="P25" s="40">
        <v>0</v>
      </c>
      <c r="Q25" s="40">
        <v>1.8825000000000001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0.46500000000000002</v>
      </c>
      <c r="X25" s="40">
        <v>1.145</v>
      </c>
      <c r="Y25" s="40">
        <v>0</v>
      </c>
      <c r="Z25" s="40">
        <v>27.267499999999998</v>
      </c>
      <c r="AA25" s="40">
        <v>0</v>
      </c>
      <c r="AB25" s="40">
        <v>0</v>
      </c>
      <c r="AC25" s="40">
        <v>0.71499999999999997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-9999</v>
      </c>
      <c r="AK25" s="40">
        <v>69.405000000000001</v>
      </c>
      <c r="AL25" s="40">
        <v>0.48249999999999998</v>
      </c>
      <c r="AM25" s="40">
        <v>28.412500000000001</v>
      </c>
      <c r="AN25" s="40">
        <v>0.46500000000000002</v>
      </c>
      <c r="AO25" s="40">
        <v>1.8825000000000001</v>
      </c>
      <c r="AP25" s="40">
        <v>0.71499999999999997</v>
      </c>
      <c r="AQ25" s="40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</row>
    <row r="26" spans="1:53" s="6" customFormat="1" x14ac:dyDescent="0.25">
      <c r="A26" s="38">
        <v>2003</v>
      </c>
      <c r="B26" s="38" t="s">
        <v>86</v>
      </c>
      <c r="C26" s="6" t="s">
        <v>95</v>
      </c>
      <c r="F26" s="40" t="s">
        <v>51</v>
      </c>
      <c r="G26" s="40" t="s">
        <v>53</v>
      </c>
      <c r="H26" s="40" t="s">
        <v>50</v>
      </c>
      <c r="I26" s="40">
        <v>0</v>
      </c>
      <c r="J26" s="40">
        <v>21.519100000000002</v>
      </c>
      <c r="K26" s="40">
        <v>46.1892</v>
      </c>
      <c r="L26" s="40">
        <v>0</v>
      </c>
      <c r="M26" s="40">
        <v>0</v>
      </c>
      <c r="N26" s="40">
        <v>0.4007</v>
      </c>
      <c r="O26" s="40">
        <v>0</v>
      </c>
      <c r="P26" s="40">
        <v>1.1651</v>
      </c>
      <c r="Q26" s="40">
        <v>1.8825000000000001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0.46500000000000002</v>
      </c>
      <c r="X26" s="40">
        <v>1.145</v>
      </c>
      <c r="Y26" s="40">
        <v>0</v>
      </c>
      <c r="Z26" s="40">
        <v>27.267499999999998</v>
      </c>
      <c r="AA26" s="40">
        <v>0</v>
      </c>
      <c r="AB26" s="40">
        <v>0</v>
      </c>
      <c r="AC26" s="40">
        <v>0.71499999999999997</v>
      </c>
      <c r="AD26" s="40">
        <v>0</v>
      </c>
      <c r="AE26" s="40">
        <v>0</v>
      </c>
      <c r="AF26" s="40">
        <v>0</v>
      </c>
      <c r="AG26" s="40">
        <v>0</v>
      </c>
      <c r="AH26" s="40">
        <v>0.61339999999999995</v>
      </c>
      <c r="AI26" s="40">
        <v>0</v>
      </c>
      <c r="AJ26" s="40">
        <v>-9999</v>
      </c>
      <c r="AK26" s="40">
        <v>67.708299999999994</v>
      </c>
      <c r="AL26" s="40">
        <v>0.4007</v>
      </c>
      <c r="AM26" s="40">
        <v>28.412500000000001</v>
      </c>
      <c r="AN26" s="40">
        <v>0.46500000000000002</v>
      </c>
      <c r="AO26" s="40">
        <v>1.8825000000000001</v>
      </c>
      <c r="AP26" s="40">
        <v>2.4935</v>
      </c>
      <c r="AQ26" s="40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</row>
    <row r="27" spans="1:53" s="6" customFormat="1" x14ac:dyDescent="0.25">
      <c r="A27" s="38">
        <v>2025</v>
      </c>
      <c r="B27" s="38" t="s">
        <v>86</v>
      </c>
      <c r="C27" s="6" t="s">
        <v>95</v>
      </c>
      <c r="F27" s="40" t="s">
        <v>51</v>
      </c>
      <c r="G27" s="40" t="s">
        <v>53</v>
      </c>
      <c r="H27" s="40" t="s">
        <v>50</v>
      </c>
      <c r="I27" s="40">
        <v>0.1215</v>
      </c>
      <c r="J27" s="40">
        <v>21.292100000000001</v>
      </c>
      <c r="K27" s="40">
        <v>45.760199999999998</v>
      </c>
      <c r="L27" s="40">
        <v>0</v>
      </c>
      <c r="M27" s="40">
        <v>0</v>
      </c>
      <c r="N27" s="40">
        <v>0.4</v>
      </c>
      <c r="O27" s="40">
        <v>0</v>
      </c>
      <c r="P27" s="40">
        <v>1.4073</v>
      </c>
      <c r="Q27" s="40">
        <v>2.0699999999999998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0.46500000000000002</v>
      </c>
      <c r="X27" s="40">
        <v>1.145</v>
      </c>
      <c r="Y27" s="40">
        <v>0</v>
      </c>
      <c r="Z27" s="40">
        <v>27.267499999999998</v>
      </c>
      <c r="AA27" s="40">
        <v>0</v>
      </c>
      <c r="AB27" s="40">
        <v>0</v>
      </c>
      <c r="AC27" s="40">
        <v>0.71499999999999997</v>
      </c>
      <c r="AD27" s="40">
        <v>0</v>
      </c>
      <c r="AE27" s="40">
        <v>0</v>
      </c>
      <c r="AF27" s="40">
        <v>0</v>
      </c>
      <c r="AG27" s="40">
        <v>0</v>
      </c>
      <c r="AH27" s="40">
        <v>0.84040000000000004</v>
      </c>
      <c r="AI27" s="40">
        <v>0</v>
      </c>
      <c r="AJ27" s="40">
        <v>-9999</v>
      </c>
      <c r="AK27" s="40">
        <v>67.052300000000002</v>
      </c>
      <c r="AL27" s="40">
        <v>0.4</v>
      </c>
      <c r="AM27" s="40">
        <v>28.412500000000001</v>
      </c>
      <c r="AN27" s="40">
        <v>0.46500000000000002</v>
      </c>
      <c r="AO27" s="40">
        <v>2.0699999999999998</v>
      </c>
      <c r="AP27" s="40">
        <v>2.9626999999999999</v>
      </c>
      <c r="AQ27" s="40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</row>
    <row r="28" spans="1:53" s="6" customFormat="1" x14ac:dyDescent="0.25">
      <c r="A28" s="38">
        <v>2040</v>
      </c>
      <c r="B28" s="38" t="s">
        <v>86</v>
      </c>
      <c r="C28" s="6" t="s">
        <v>95</v>
      </c>
      <c r="F28" s="40" t="s">
        <v>51</v>
      </c>
      <c r="G28" s="40" t="s">
        <v>53</v>
      </c>
      <c r="H28" s="40" t="s">
        <v>50</v>
      </c>
      <c r="I28" s="40">
        <v>0.2104</v>
      </c>
      <c r="J28" s="40">
        <v>21.182200000000002</v>
      </c>
      <c r="K28" s="40">
        <v>45.5139</v>
      </c>
      <c r="L28" s="40">
        <v>0</v>
      </c>
      <c r="M28" s="40">
        <v>0</v>
      </c>
      <c r="N28" s="40">
        <v>0.4</v>
      </c>
      <c r="O28" s="40">
        <v>0</v>
      </c>
      <c r="P28" s="40">
        <v>1.6246</v>
      </c>
      <c r="Q28" s="40">
        <v>2.0989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0.46500000000000002</v>
      </c>
      <c r="X28" s="40">
        <v>1.145</v>
      </c>
      <c r="Y28" s="40">
        <v>0</v>
      </c>
      <c r="Z28" s="40">
        <v>27.267499999999998</v>
      </c>
      <c r="AA28" s="40">
        <v>0</v>
      </c>
      <c r="AB28" s="40">
        <v>0</v>
      </c>
      <c r="AC28" s="40">
        <v>0.71499999999999997</v>
      </c>
      <c r="AD28" s="40">
        <v>0</v>
      </c>
      <c r="AE28" s="40">
        <v>0</v>
      </c>
      <c r="AF28" s="40">
        <v>0</v>
      </c>
      <c r="AG28" s="40">
        <v>0</v>
      </c>
      <c r="AH28" s="40">
        <v>0.95030000000000003</v>
      </c>
      <c r="AI28" s="40">
        <v>0</v>
      </c>
      <c r="AJ28" s="40">
        <v>-9999</v>
      </c>
      <c r="AK28" s="40">
        <v>66.696100000000001</v>
      </c>
      <c r="AL28" s="40">
        <v>0.4</v>
      </c>
      <c r="AM28" s="40">
        <v>28.412500000000001</v>
      </c>
      <c r="AN28" s="40">
        <v>0.46500000000000002</v>
      </c>
      <c r="AO28" s="40">
        <v>2.0989</v>
      </c>
      <c r="AP28" s="40">
        <v>3.2898999999999998</v>
      </c>
      <c r="AQ28" s="40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</row>
    <row r="29" spans="1:53" s="6" customFormat="1" x14ac:dyDescent="0.25">
      <c r="A29" s="38">
        <v>2055</v>
      </c>
      <c r="B29" s="38" t="s">
        <v>86</v>
      </c>
      <c r="C29" s="6" t="s">
        <v>95</v>
      </c>
      <c r="F29" s="40" t="s">
        <v>51</v>
      </c>
      <c r="G29" s="40" t="s">
        <v>53</v>
      </c>
      <c r="H29" s="40" t="s">
        <v>50</v>
      </c>
      <c r="I29" s="40">
        <v>0.29930000000000001</v>
      </c>
      <c r="J29" s="40">
        <v>20.5122</v>
      </c>
      <c r="K29" s="40">
        <v>39.054099999999998</v>
      </c>
      <c r="L29" s="40">
        <v>0</v>
      </c>
      <c r="M29" s="40">
        <v>0</v>
      </c>
      <c r="N29" s="40">
        <v>0.3987</v>
      </c>
      <c r="O29" s="40">
        <v>0</v>
      </c>
      <c r="P29" s="40">
        <v>8.0564999999999998</v>
      </c>
      <c r="Q29" s="40">
        <v>2.1282000000000001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0.46500000000000002</v>
      </c>
      <c r="X29" s="40">
        <v>1.145</v>
      </c>
      <c r="Y29" s="40">
        <v>0</v>
      </c>
      <c r="Z29" s="40">
        <v>27.267499999999998</v>
      </c>
      <c r="AA29" s="40">
        <v>0</v>
      </c>
      <c r="AB29" s="40">
        <v>0</v>
      </c>
      <c r="AC29" s="40">
        <v>0.71499999999999997</v>
      </c>
      <c r="AD29" s="40">
        <v>0</v>
      </c>
      <c r="AE29" s="40">
        <v>0</v>
      </c>
      <c r="AF29" s="40">
        <v>0</v>
      </c>
      <c r="AG29" s="40">
        <v>0</v>
      </c>
      <c r="AH29" s="40">
        <v>1.6203000000000001</v>
      </c>
      <c r="AI29" s="40">
        <v>0</v>
      </c>
      <c r="AJ29" s="40">
        <v>-9999</v>
      </c>
      <c r="AK29" s="40">
        <v>59.566299999999998</v>
      </c>
      <c r="AL29" s="40">
        <v>0.3987</v>
      </c>
      <c r="AM29" s="40">
        <v>28.412500000000001</v>
      </c>
      <c r="AN29" s="40">
        <v>0.46500000000000002</v>
      </c>
      <c r="AO29" s="40">
        <v>2.1282000000000001</v>
      </c>
      <c r="AP29" s="40">
        <v>10.3918</v>
      </c>
      <c r="AQ29" s="40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</row>
    <row r="30" spans="1:53" s="6" customFormat="1" x14ac:dyDescent="0.25">
      <c r="A30" s="38">
        <v>2070</v>
      </c>
      <c r="B30" s="38" t="s">
        <v>86</v>
      </c>
      <c r="C30" s="6" t="s">
        <v>95</v>
      </c>
      <c r="F30" s="40" t="s">
        <v>51</v>
      </c>
      <c r="G30" s="40" t="s">
        <v>53</v>
      </c>
      <c r="H30" s="40" t="s">
        <v>50</v>
      </c>
      <c r="I30" s="40">
        <v>0.439</v>
      </c>
      <c r="J30" s="40">
        <v>19.971</v>
      </c>
      <c r="K30" s="40">
        <v>37.364100000000001</v>
      </c>
      <c r="L30" s="40">
        <v>0</v>
      </c>
      <c r="M30" s="40">
        <v>0</v>
      </c>
      <c r="N30" s="40">
        <v>0.39579999999999999</v>
      </c>
      <c r="O30" s="40">
        <v>0</v>
      </c>
      <c r="P30" s="40">
        <v>4.3764000000000003</v>
      </c>
      <c r="Q30" s="40">
        <v>7.5011000000000001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0.46500000000000002</v>
      </c>
      <c r="X30" s="40">
        <v>0.38250000000000001</v>
      </c>
      <c r="Y30" s="40">
        <v>0</v>
      </c>
      <c r="Z30" s="40">
        <v>28.03</v>
      </c>
      <c r="AA30" s="40">
        <v>0</v>
      </c>
      <c r="AB30" s="40">
        <v>0</v>
      </c>
      <c r="AC30" s="40">
        <v>0.71499999999999997</v>
      </c>
      <c r="AD30" s="40">
        <v>0</v>
      </c>
      <c r="AE30" s="40">
        <v>0</v>
      </c>
      <c r="AF30" s="40">
        <v>0</v>
      </c>
      <c r="AG30" s="40">
        <v>0</v>
      </c>
      <c r="AH30" s="40">
        <v>2.1615000000000002</v>
      </c>
      <c r="AI30" s="40">
        <v>0</v>
      </c>
      <c r="AJ30" s="40">
        <v>-9999</v>
      </c>
      <c r="AK30" s="40">
        <v>57.335099999999997</v>
      </c>
      <c r="AL30" s="40">
        <v>0.39579999999999999</v>
      </c>
      <c r="AM30" s="40">
        <v>28.412500000000001</v>
      </c>
      <c r="AN30" s="40">
        <v>0.46500000000000002</v>
      </c>
      <c r="AO30" s="40">
        <v>7.5011000000000001</v>
      </c>
      <c r="AP30" s="40">
        <v>7.2529000000000003</v>
      </c>
      <c r="AQ30" s="40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</row>
    <row r="31" spans="1:53" s="6" customFormat="1" x14ac:dyDescent="0.25">
      <c r="A31" s="38">
        <v>2085</v>
      </c>
      <c r="B31" s="38" t="s">
        <v>86</v>
      </c>
      <c r="C31" s="6" t="s">
        <v>95</v>
      </c>
      <c r="F31" s="40" t="s">
        <v>51</v>
      </c>
      <c r="G31" s="40" t="s">
        <v>53</v>
      </c>
      <c r="H31" s="40" t="s">
        <v>50</v>
      </c>
      <c r="I31" s="40">
        <v>0.57869999999999999</v>
      </c>
      <c r="J31" s="40">
        <v>19.459199999999999</v>
      </c>
      <c r="K31" s="40">
        <v>35.9786</v>
      </c>
      <c r="L31" s="40">
        <v>0</v>
      </c>
      <c r="M31" s="40">
        <v>0</v>
      </c>
      <c r="N31" s="40">
        <v>0.39500000000000002</v>
      </c>
      <c r="O31" s="40">
        <v>0</v>
      </c>
      <c r="P31" s="40">
        <v>5.3757000000000001</v>
      </c>
      <c r="Q31" s="40">
        <v>7.5517000000000003</v>
      </c>
      <c r="R31" s="40">
        <v>0</v>
      </c>
      <c r="S31" s="40">
        <v>0</v>
      </c>
      <c r="T31" s="40">
        <v>0.33650000000000002</v>
      </c>
      <c r="U31" s="40">
        <v>0</v>
      </c>
      <c r="V31" s="40">
        <v>0</v>
      </c>
      <c r="W31" s="40">
        <v>0.46500000000000002</v>
      </c>
      <c r="X31" s="40">
        <v>0.38250000000000001</v>
      </c>
      <c r="Y31" s="40">
        <v>0</v>
      </c>
      <c r="Z31" s="40">
        <v>28.03</v>
      </c>
      <c r="AA31" s="40">
        <v>0</v>
      </c>
      <c r="AB31" s="40">
        <v>0</v>
      </c>
      <c r="AC31" s="40">
        <v>0.71499999999999997</v>
      </c>
      <c r="AD31" s="40">
        <v>0</v>
      </c>
      <c r="AE31" s="40">
        <v>0</v>
      </c>
      <c r="AF31" s="40">
        <v>0</v>
      </c>
      <c r="AG31" s="40">
        <v>0</v>
      </c>
      <c r="AH31" s="40">
        <v>2.6732999999999998</v>
      </c>
      <c r="AI31" s="40">
        <v>0</v>
      </c>
      <c r="AJ31" s="40">
        <v>-9999</v>
      </c>
      <c r="AK31" s="40">
        <v>55.437800000000003</v>
      </c>
      <c r="AL31" s="40">
        <v>0.39500000000000002</v>
      </c>
      <c r="AM31" s="40">
        <v>28.412500000000001</v>
      </c>
      <c r="AN31" s="40">
        <v>0.80149999999999999</v>
      </c>
      <c r="AO31" s="40">
        <v>7.5517000000000003</v>
      </c>
      <c r="AP31" s="40">
        <v>8.7639999999999993</v>
      </c>
      <c r="AQ31" s="40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</row>
    <row r="32" spans="1:53" s="6" customFormat="1" x14ac:dyDescent="0.25">
      <c r="A32" s="38">
        <v>2100</v>
      </c>
      <c r="B32" s="38" t="s">
        <v>86</v>
      </c>
      <c r="C32" s="6" t="s">
        <v>95</v>
      </c>
      <c r="F32" s="40" t="s">
        <v>51</v>
      </c>
      <c r="G32" s="40" t="s">
        <v>53</v>
      </c>
      <c r="H32" s="40" t="s">
        <v>50</v>
      </c>
      <c r="I32" s="40">
        <v>0.71209999999999996</v>
      </c>
      <c r="J32" s="40">
        <v>18.829799999999999</v>
      </c>
      <c r="K32" s="40">
        <v>34.3369</v>
      </c>
      <c r="L32" s="40">
        <v>0</v>
      </c>
      <c r="M32" s="40">
        <v>0</v>
      </c>
      <c r="N32" s="40">
        <v>0.39369999999999999</v>
      </c>
      <c r="O32" s="40">
        <v>0</v>
      </c>
      <c r="P32" s="40">
        <v>6.3407</v>
      </c>
      <c r="Q32" s="40">
        <v>7.899</v>
      </c>
      <c r="R32" s="40">
        <v>0</v>
      </c>
      <c r="S32" s="40">
        <v>0</v>
      </c>
      <c r="T32" s="40">
        <v>0.63270000000000004</v>
      </c>
      <c r="U32" s="40">
        <v>0</v>
      </c>
      <c r="V32" s="40">
        <v>0</v>
      </c>
      <c r="W32" s="40">
        <v>0.46500000000000002</v>
      </c>
      <c r="X32" s="40">
        <v>0.38250000000000001</v>
      </c>
      <c r="Y32" s="40">
        <v>0</v>
      </c>
      <c r="Z32" s="40">
        <v>28.064499999999999</v>
      </c>
      <c r="AA32" s="40">
        <v>0</v>
      </c>
      <c r="AB32" s="40">
        <v>0</v>
      </c>
      <c r="AC32" s="40">
        <v>0.71499999999999997</v>
      </c>
      <c r="AD32" s="40">
        <v>0</v>
      </c>
      <c r="AE32" s="40">
        <v>0</v>
      </c>
      <c r="AF32" s="40">
        <v>0</v>
      </c>
      <c r="AG32" s="40">
        <v>0</v>
      </c>
      <c r="AH32" s="40">
        <v>3.3027000000000002</v>
      </c>
      <c r="AI32" s="40">
        <v>0</v>
      </c>
      <c r="AJ32" s="40">
        <v>-9999</v>
      </c>
      <c r="AK32" s="40">
        <v>53.166699999999999</v>
      </c>
      <c r="AL32" s="40">
        <v>0.39369999999999999</v>
      </c>
      <c r="AM32" s="40">
        <v>28.446999999999999</v>
      </c>
      <c r="AN32" s="40">
        <v>1.0976999999999999</v>
      </c>
      <c r="AO32" s="40">
        <v>7.899</v>
      </c>
      <c r="AP32" s="40">
        <v>10.3583</v>
      </c>
      <c r="AQ32" s="40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</row>
    <row r="33" spans="1:53" s="6" customFormat="1" x14ac:dyDescent="0.25">
      <c r="A33" s="38">
        <v>0</v>
      </c>
      <c r="B33" s="38" t="s">
        <v>107</v>
      </c>
      <c r="C33" s="6" t="s">
        <v>95</v>
      </c>
      <c r="D33" s="6" t="s">
        <v>95</v>
      </c>
      <c r="E33" s="6" t="s">
        <v>95</v>
      </c>
      <c r="F33" s="40" t="s">
        <v>51</v>
      </c>
      <c r="G33" s="40" t="s">
        <v>53</v>
      </c>
      <c r="H33" s="40" t="s">
        <v>50</v>
      </c>
      <c r="I33" s="40">
        <v>0</v>
      </c>
      <c r="J33" s="40">
        <v>3515.0025000000001</v>
      </c>
      <c r="K33" s="40">
        <v>3016.2624999999998</v>
      </c>
      <c r="L33" s="40">
        <v>29.092500000000001</v>
      </c>
      <c r="M33" s="40">
        <v>0</v>
      </c>
      <c r="N33" s="40">
        <v>12.7425</v>
      </c>
      <c r="O33" s="40">
        <v>0.39500000000000002</v>
      </c>
      <c r="P33" s="40">
        <v>0</v>
      </c>
      <c r="Q33" s="40">
        <v>23.5825</v>
      </c>
      <c r="R33" s="40">
        <v>0</v>
      </c>
      <c r="S33" s="40">
        <v>30.78</v>
      </c>
      <c r="T33" s="40">
        <v>12.53</v>
      </c>
      <c r="U33" s="40">
        <v>0</v>
      </c>
      <c r="V33" s="40">
        <v>0</v>
      </c>
      <c r="W33" s="40">
        <v>23.844999999999999</v>
      </c>
      <c r="X33" s="40">
        <v>69.584999999999994</v>
      </c>
      <c r="Y33" s="40">
        <v>0.41249999999999998</v>
      </c>
      <c r="Z33" s="40">
        <v>6356.7674999999999</v>
      </c>
      <c r="AA33" s="40">
        <v>0</v>
      </c>
      <c r="AB33" s="40">
        <v>0</v>
      </c>
      <c r="AC33" s="40">
        <v>27.73</v>
      </c>
      <c r="AD33" s="40">
        <v>0</v>
      </c>
      <c r="AE33" s="40">
        <v>0</v>
      </c>
      <c r="AF33" s="40">
        <v>1.3975</v>
      </c>
      <c r="AG33" s="40">
        <v>4952.7425000000003</v>
      </c>
      <c r="AH33" s="40">
        <v>0</v>
      </c>
      <c r="AI33" s="40">
        <v>0</v>
      </c>
      <c r="AJ33" s="40">
        <v>-9999</v>
      </c>
      <c r="AK33" s="40">
        <v>6531.2650000000003</v>
      </c>
      <c r="AL33" s="40">
        <v>41.835000000000001</v>
      </c>
      <c r="AM33" s="40">
        <v>6426.7650000000003</v>
      </c>
      <c r="AN33" s="40">
        <v>67.155000000000001</v>
      </c>
      <c r="AO33" s="40">
        <v>23.5825</v>
      </c>
      <c r="AP33" s="40">
        <v>27.73</v>
      </c>
      <c r="AQ33" s="40">
        <v>1.7925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</row>
    <row r="34" spans="1:53" s="6" customFormat="1" x14ac:dyDescent="0.25">
      <c r="A34" s="38">
        <v>2003</v>
      </c>
      <c r="B34" s="38" t="s">
        <v>107</v>
      </c>
      <c r="C34" s="6" t="s">
        <v>95</v>
      </c>
      <c r="D34" s="6" t="s">
        <v>95</v>
      </c>
      <c r="E34" s="6" t="s">
        <v>95</v>
      </c>
      <c r="F34" s="40" t="s">
        <v>51</v>
      </c>
      <c r="G34" s="40" t="s">
        <v>53</v>
      </c>
      <c r="H34" s="40" t="s">
        <v>50</v>
      </c>
      <c r="I34" s="40">
        <v>0</v>
      </c>
      <c r="J34" s="40">
        <v>3501.6297</v>
      </c>
      <c r="K34" s="40">
        <v>2977.0535</v>
      </c>
      <c r="L34" s="40">
        <v>29.092500000000001</v>
      </c>
      <c r="M34" s="40">
        <v>0</v>
      </c>
      <c r="N34" s="40">
        <v>12.6607</v>
      </c>
      <c r="O34" s="40">
        <v>0.39500000000000002</v>
      </c>
      <c r="P34" s="40">
        <v>38.757399999999997</v>
      </c>
      <c r="Q34" s="40">
        <v>24.163599999999999</v>
      </c>
      <c r="R34" s="40">
        <v>0</v>
      </c>
      <c r="S34" s="40">
        <v>30.591999999999999</v>
      </c>
      <c r="T34" s="40">
        <v>10.710900000000001</v>
      </c>
      <c r="U34" s="40">
        <v>0</v>
      </c>
      <c r="V34" s="40">
        <v>0</v>
      </c>
      <c r="W34" s="40">
        <v>23.840499999999999</v>
      </c>
      <c r="X34" s="40">
        <v>69.803799999999995</v>
      </c>
      <c r="Y34" s="40">
        <v>0.3725</v>
      </c>
      <c r="Z34" s="40">
        <v>6359.4093999999996</v>
      </c>
      <c r="AA34" s="40">
        <v>0</v>
      </c>
      <c r="AB34" s="40">
        <v>0</v>
      </c>
      <c r="AC34" s="40">
        <v>26.969799999999999</v>
      </c>
      <c r="AD34" s="40">
        <v>0</v>
      </c>
      <c r="AE34" s="40">
        <v>0</v>
      </c>
      <c r="AF34" s="40">
        <v>1.3009999999999999</v>
      </c>
      <c r="AG34" s="40">
        <v>4952.7425000000003</v>
      </c>
      <c r="AH34" s="40">
        <v>13.3728</v>
      </c>
      <c r="AI34" s="40">
        <v>0</v>
      </c>
      <c r="AJ34" s="40">
        <v>-9999</v>
      </c>
      <c r="AK34" s="40">
        <v>6478.6832000000004</v>
      </c>
      <c r="AL34" s="40">
        <v>41.7532</v>
      </c>
      <c r="AM34" s="40">
        <v>6429.5856999999996</v>
      </c>
      <c r="AN34" s="40">
        <v>65.1434</v>
      </c>
      <c r="AO34" s="40">
        <v>24.163599999999999</v>
      </c>
      <c r="AP34" s="40">
        <v>79.099999999999994</v>
      </c>
      <c r="AQ34" s="40">
        <v>1.696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</row>
    <row r="35" spans="1:53" s="6" customFormat="1" x14ac:dyDescent="0.25">
      <c r="A35" s="38">
        <v>2025</v>
      </c>
      <c r="B35" s="38" t="s">
        <v>107</v>
      </c>
      <c r="C35" s="6" t="s">
        <v>95</v>
      </c>
      <c r="D35" s="6" t="s">
        <v>95</v>
      </c>
      <c r="E35" s="6" t="s">
        <v>95</v>
      </c>
      <c r="F35" s="40" t="s">
        <v>51</v>
      </c>
      <c r="G35" s="40" t="s">
        <v>53</v>
      </c>
      <c r="H35" s="40" t="s">
        <v>50</v>
      </c>
      <c r="I35" s="40">
        <v>0.1215</v>
      </c>
      <c r="J35" s="40">
        <v>3497.5016999999998</v>
      </c>
      <c r="K35" s="40">
        <v>2970.4580999999998</v>
      </c>
      <c r="L35" s="40">
        <v>29.092500000000001</v>
      </c>
      <c r="M35" s="40">
        <v>0</v>
      </c>
      <c r="N35" s="40">
        <v>12.66</v>
      </c>
      <c r="O35" s="40">
        <v>0.39500000000000002</v>
      </c>
      <c r="P35" s="40">
        <v>29.1541</v>
      </c>
      <c r="Q35" s="40">
        <v>40.247199999999999</v>
      </c>
      <c r="R35" s="40">
        <v>0</v>
      </c>
      <c r="S35" s="40">
        <v>30.399799999999999</v>
      </c>
      <c r="T35" s="40">
        <v>7.7664</v>
      </c>
      <c r="U35" s="40">
        <v>0</v>
      </c>
      <c r="V35" s="40">
        <v>0</v>
      </c>
      <c r="W35" s="40">
        <v>23.819099999999999</v>
      </c>
      <c r="X35" s="40">
        <v>69.814800000000005</v>
      </c>
      <c r="Y35" s="40">
        <v>0.3725</v>
      </c>
      <c r="Z35" s="40">
        <v>6362.7875000000004</v>
      </c>
      <c r="AA35" s="40">
        <v>0</v>
      </c>
      <c r="AB35" s="40">
        <v>0</v>
      </c>
      <c r="AC35" s="40">
        <v>26.906700000000001</v>
      </c>
      <c r="AD35" s="40">
        <v>0</v>
      </c>
      <c r="AE35" s="40">
        <v>0</v>
      </c>
      <c r="AF35" s="40">
        <v>1.2485999999999999</v>
      </c>
      <c r="AG35" s="40">
        <v>4952.7425000000003</v>
      </c>
      <c r="AH35" s="40">
        <v>17.500800000000002</v>
      </c>
      <c r="AI35" s="40">
        <v>0</v>
      </c>
      <c r="AJ35" s="40">
        <v>-9999</v>
      </c>
      <c r="AK35" s="40">
        <v>6467.9597999999996</v>
      </c>
      <c r="AL35" s="40">
        <v>41.752499999999998</v>
      </c>
      <c r="AM35" s="40">
        <v>6432.9748</v>
      </c>
      <c r="AN35" s="40">
        <v>61.985399999999998</v>
      </c>
      <c r="AO35" s="40">
        <v>40.247199999999999</v>
      </c>
      <c r="AP35" s="40">
        <v>73.561700000000002</v>
      </c>
      <c r="AQ35" s="40">
        <v>1.6435999999999999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</row>
    <row r="36" spans="1:53" s="6" customFormat="1" x14ac:dyDescent="0.25">
      <c r="A36" s="38">
        <v>2040</v>
      </c>
      <c r="B36" s="38" t="s">
        <v>107</v>
      </c>
      <c r="C36" s="6" t="s">
        <v>95</v>
      </c>
      <c r="D36" s="6" t="s">
        <v>95</v>
      </c>
      <c r="E36" s="6" t="s">
        <v>95</v>
      </c>
      <c r="F36" s="40" t="s">
        <v>51</v>
      </c>
      <c r="G36" s="40" t="s">
        <v>53</v>
      </c>
      <c r="H36" s="40" t="s">
        <v>50</v>
      </c>
      <c r="I36" s="40">
        <v>0.2104</v>
      </c>
      <c r="J36" s="40">
        <v>3493.9897000000001</v>
      </c>
      <c r="K36" s="40">
        <v>2962.5055000000002</v>
      </c>
      <c r="L36" s="40">
        <v>29.092500000000001</v>
      </c>
      <c r="M36" s="40">
        <v>0</v>
      </c>
      <c r="N36" s="40">
        <v>12.6487</v>
      </c>
      <c r="O36" s="40">
        <v>0.39500000000000002</v>
      </c>
      <c r="P36" s="40">
        <v>35.798099999999998</v>
      </c>
      <c r="Q36" s="40">
        <v>39.436900000000001</v>
      </c>
      <c r="R36" s="40">
        <v>0</v>
      </c>
      <c r="S36" s="40">
        <v>30.1831</v>
      </c>
      <c r="T36" s="40">
        <v>7.9184000000000001</v>
      </c>
      <c r="U36" s="40">
        <v>0</v>
      </c>
      <c r="V36" s="40">
        <v>0</v>
      </c>
      <c r="W36" s="40">
        <v>23.787299999999998</v>
      </c>
      <c r="X36" s="40">
        <v>69.736400000000003</v>
      </c>
      <c r="Y36" s="40">
        <v>0.3725</v>
      </c>
      <c r="Z36" s="40">
        <v>6365.1743999999999</v>
      </c>
      <c r="AA36" s="40">
        <v>0</v>
      </c>
      <c r="AB36" s="40">
        <v>0</v>
      </c>
      <c r="AC36" s="40">
        <v>26.846800000000002</v>
      </c>
      <c r="AD36" s="40">
        <v>0</v>
      </c>
      <c r="AE36" s="40">
        <v>0</v>
      </c>
      <c r="AF36" s="40">
        <v>1.2269000000000001</v>
      </c>
      <c r="AG36" s="40">
        <v>4952.7425000000003</v>
      </c>
      <c r="AH36" s="40">
        <v>21.012799999999999</v>
      </c>
      <c r="AI36" s="40">
        <v>0</v>
      </c>
      <c r="AJ36" s="40">
        <v>-9999</v>
      </c>
      <c r="AK36" s="40">
        <v>6456.4952000000003</v>
      </c>
      <c r="AL36" s="40">
        <v>41.741199999999999</v>
      </c>
      <c r="AM36" s="40">
        <v>6435.2833000000001</v>
      </c>
      <c r="AN36" s="40">
        <v>61.888800000000003</v>
      </c>
      <c r="AO36" s="40">
        <v>39.436900000000001</v>
      </c>
      <c r="AP36" s="40">
        <v>83.657700000000006</v>
      </c>
      <c r="AQ36" s="40">
        <v>1.6218999999999999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</row>
    <row r="37" spans="1:53" s="6" customFormat="1" x14ac:dyDescent="0.25">
      <c r="A37" s="38">
        <v>2055</v>
      </c>
      <c r="B37" s="38" t="s">
        <v>107</v>
      </c>
      <c r="C37" s="6" t="s">
        <v>95</v>
      </c>
      <c r="D37" s="6" t="s">
        <v>95</v>
      </c>
      <c r="E37" s="6" t="s">
        <v>95</v>
      </c>
      <c r="F37" s="40" t="s">
        <v>51</v>
      </c>
      <c r="G37" s="40" t="s">
        <v>53</v>
      </c>
      <c r="H37" s="40" t="s">
        <v>50</v>
      </c>
      <c r="I37" s="40">
        <v>0.29930000000000001</v>
      </c>
      <c r="J37" s="40">
        <v>3488.0581000000002</v>
      </c>
      <c r="K37" s="40">
        <v>2931.2719999999999</v>
      </c>
      <c r="L37" s="40">
        <v>29.091100000000001</v>
      </c>
      <c r="M37" s="40">
        <v>0</v>
      </c>
      <c r="N37" s="40">
        <v>12.4573</v>
      </c>
      <c r="O37" s="40">
        <v>0.39500000000000002</v>
      </c>
      <c r="P37" s="40">
        <v>63.955300000000001</v>
      </c>
      <c r="Q37" s="40">
        <v>42.37</v>
      </c>
      <c r="R37" s="40">
        <v>0</v>
      </c>
      <c r="S37" s="40">
        <v>29.9453</v>
      </c>
      <c r="T37" s="40">
        <v>6.4535999999999998</v>
      </c>
      <c r="U37" s="40">
        <v>0</v>
      </c>
      <c r="V37" s="40">
        <v>0</v>
      </c>
      <c r="W37" s="40">
        <v>23.735900000000001</v>
      </c>
      <c r="X37" s="40">
        <v>69.811599999999999</v>
      </c>
      <c r="Y37" s="40">
        <v>0.3725</v>
      </c>
      <c r="Z37" s="40">
        <v>6367.2629999999999</v>
      </c>
      <c r="AA37" s="40">
        <v>0</v>
      </c>
      <c r="AB37" s="40">
        <v>0</v>
      </c>
      <c r="AC37" s="40">
        <v>26.797599999999999</v>
      </c>
      <c r="AD37" s="40">
        <v>0</v>
      </c>
      <c r="AE37" s="40">
        <v>0</v>
      </c>
      <c r="AF37" s="40">
        <v>1.2021999999999999</v>
      </c>
      <c r="AG37" s="40">
        <v>4952.7425000000003</v>
      </c>
      <c r="AH37" s="40">
        <v>26.944400000000002</v>
      </c>
      <c r="AI37" s="40">
        <v>0</v>
      </c>
      <c r="AJ37" s="40">
        <v>-9999</v>
      </c>
      <c r="AK37" s="40">
        <v>6419.3301000000001</v>
      </c>
      <c r="AL37" s="40">
        <v>41.548400000000001</v>
      </c>
      <c r="AM37" s="40">
        <v>6437.4471000000003</v>
      </c>
      <c r="AN37" s="40">
        <v>60.134799999999998</v>
      </c>
      <c r="AO37" s="40">
        <v>42.37</v>
      </c>
      <c r="AP37" s="40">
        <v>117.6974</v>
      </c>
      <c r="AQ37" s="40">
        <v>1.5972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</row>
    <row r="38" spans="1:53" s="6" customFormat="1" x14ac:dyDescent="0.25">
      <c r="A38" s="38">
        <v>2070</v>
      </c>
      <c r="B38" s="38" t="s">
        <v>107</v>
      </c>
      <c r="C38" s="6" t="s">
        <v>95</v>
      </c>
      <c r="D38" s="6" t="s">
        <v>95</v>
      </c>
      <c r="E38" s="6" t="s">
        <v>95</v>
      </c>
      <c r="F38" s="40" t="s">
        <v>51</v>
      </c>
      <c r="G38" s="40" t="s">
        <v>53</v>
      </c>
      <c r="H38" s="40" t="s">
        <v>50</v>
      </c>
      <c r="I38" s="40">
        <v>0.439</v>
      </c>
      <c r="J38" s="40">
        <v>3479.8332</v>
      </c>
      <c r="K38" s="40">
        <v>2916.9850000000001</v>
      </c>
      <c r="L38" s="40">
        <v>29.0731</v>
      </c>
      <c r="M38" s="40">
        <v>0</v>
      </c>
      <c r="N38" s="40">
        <v>12.428800000000001</v>
      </c>
      <c r="O38" s="40">
        <v>0.39479999999999998</v>
      </c>
      <c r="P38" s="40">
        <v>50.904899999999998</v>
      </c>
      <c r="Q38" s="40">
        <v>68.549899999999994</v>
      </c>
      <c r="R38" s="40">
        <v>0</v>
      </c>
      <c r="S38" s="40">
        <v>29.671900000000001</v>
      </c>
      <c r="T38" s="40">
        <v>6.3059000000000003</v>
      </c>
      <c r="U38" s="40">
        <v>0</v>
      </c>
      <c r="V38" s="40">
        <v>0</v>
      </c>
      <c r="W38" s="40">
        <v>23.596800000000002</v>
      </c>
      <c r="X38" s="40">
        <v>68.988600000000005</v>
      </c>
      <c r="Y38" s="40">
        <v>0.36749999999999999</v>
      </c>
      <c r="Z38" s="40">
        <v>6369.9994999999999</v>
      </c>
      <c r="AA38" s="40">
        <v>0</v>
      </c>
      <c r="AB38" s="40">
        <v>0</v>
      </c>
      <c r="AC38" s="40">
        <v>26.6828</v>
      </c>
      <c r="AD38" s="40">
        <v>0</v>
      </c>
      <c r="AE38" s="40">
        <v>0</v>
      </c>
      <c r="AF38" s="40">
        <v>1.173</v>
      </c>
      <c r="AG38" s="40">
        <v>4952.7425000000003</v>
      </c>
      <c r="AH38" s="40">
        <v>35.1693</v>
      </c>
      <c r="AI38" s="40">
        <v>0</v>
      </c>
      <c r="AJ38" s="40">
        <v>-9999</v>
      </c>
      <c r="AK38" s="40">
        <v>6396.8181999999997</v>
      </c>
      <c r="AL38" s="40">
        <v>41.501800000000003</v>
      </c>
      <c r="AM38" s="40">
        <v>6439.3554999999997</v>
      </c>
      <c r="AN38" s="40">
        <v>59.574599999999997</v>
      </c>
      <c r="AO38" s="40">
        <v>68.549899999999994</v>
      </c>
      <c r="AP38" s="40">
        <v>112.75700000000001</v>
      </c>
      <c r="AQ38" s="40">
        <v>1.5679000000000001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</row>
    <row r="39" spans="1:53" s="6" customFormat="1" x14ac:dyDescent="0.25">
      <c r="A39" s="38">
        <v>2085</v>
      </c>
      <c r="B39" s="38" t="s">
        <v>107</v>
      </c>
      <c r="C39" s="6" t="s">
        <v>95</v>
      </c>
      <c r="D39" s="6" t="s">
        <v>95</v>
      </c>
      <c r="E39" s="6" t="s">
        <v>95</v>
      </c>
      <c r="F39" s="40" t="s">
        <v>51</v>
      </c>
      <c r="G39" s="40" t="s">
        <v>53</v>
      </c>
      <c r="H39" s="40" t="s">
        <v>50</v>
      </c>
      <c r="I39" s="40">
        <v>0.57869999999999999</v>
      </c>
      <c r="J39" s="40">
        <v>3467.4458</v>
      </c>
      <c r="K39" s="40">
        <v>2899.7853</v>
      </c>
      <c r="L39" s="40">
        <v>28.956800000000001</v>
      </c>
      <c r="M39" s="40">
        <v>0</v>
      </c>
      <c r="N39" s="40">
        <v>12.4108</v>
      </c>
      <c r="O39" s="40">
        <v>0.39419999999999999</v>
      </c>
      <c r="P39" s="40">
        <v>62.572499999999998</v>
      </c>
      <c r="Q39" s="40">
        <v>72.353999999999999</v>
      </c>
      <c r="R39" s="40">
        <v>0</v>
      </c>
      <c r="S39" s="40">
        <v>29.371500000000001</v>
      </c>
      <c r="T39" s="40">
        <v>7.2228000000000003</v>
      </c>
      <c r="U39" s="40">
        <v>0</v>
      </c>
      <c r="V39" s="40">
        <v>0</v>
      </c>
      <c r="W39" s="40">
        <v>23.344799999999999</v>
      </c>
      <c r="X39" s="40">
        <v>68.990399999999994</v>
      </c>
      <c r="Y39" s="40">
        <v>0.36749999999999999</v>
      </c>
      <c r="Z39" s="40">
        <v>6372.0227999999997</v>
      </c>
      <c r="AA39" s="40">
        <v>0</v>
      </c>
      <c r="AB39" s="40">
        <v>0</v>
      </c>
      <c r="AC39" s="40">
        <v>26.183599999999998</v>
      </c>
      <c r="AD39" s="40">
        <v>0</v>
      </c>
      <c r="AE39" s="40">
        <v>0</v>
      </c>
      <c r="AF39" s="40">
        <v>1.1456</v>
      </c>
      <c r="AG39" s="40">
        <v>4952.7425000000003</v>
      </c>
      <c r="AH39" s="40">
        <v>47.556699999999999</v>
      </c>
      <c r="AI39" s="40">
        <v>0</v>
      </c>
      <c r="AJ39" s="40">
        <v>-9999</v>
      </c>
      <c r="AK39" s="40">
        <v>6367.2312000000002</v>
      </c>
      <c r="AL39" s="40">
        <v>41.367600000000003</v>
      </c>
      <c r="AM39" s="40">
        <v>6441.3806999999997</v>
      </c>
      <c r="AN39" s="40">
        <v>59.939100000000003</v>
      </c>
      <c r="AO39" s="40">
        <v>72.353999999999999</v>
      </c>
      <c r="AP39" s="40">
        <v>136.31280000000001</v>
      </c>
      <c r="AQ39" s="40">
        <v>1.5398000000000001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</row>
    <row r="40" spans="1:53" s="6" customFormat="1" x14ac:dyDescent="0.25">
      <c r="A40" s="38">
        <v>2100</v>
      </c>
      <c r="B40" s="38" t="s">
        <v>107</v>
      </c>
      <c r="C40" s="6" t="s">
        <v>95</v>
      </c>
      <c r="D40" s="6" t="s">
        <v>95</v>
      </c>
      <c r="E40" s="6" t="s">
        <v>95</v>
      </c>
      <c r="F40" s="40" t="s">
        <v>51</v>
      </c>
      <c r="G40" s="40" t="s">
        <v>53</v>
      </c>
      <c r="H40" s="40" t="s">
        <v>50</v>
      </c>
      <c r="I40" s="40">
        <v>0.71209999999999996</v>
      </c>
      <c r="J40" s="40">
        <v>3455.5873999999999</v>
      </c>
      <c r="K40" s="40">
        <v>2882.6729</v>
      </c>
      <c r="L40" s="40">
        <v>28.526299999999999</v>
      </c>
      <c r="M40" s="40">
        <v>0</v>
      </c>
      <c r="N40" s="40">
        <v>12.363799999999999</v>
      </c>
      <c r="O40" s="40">
        <v>0.3901</v>
      </c>
      <c r="P40" s="40">
        <v>71.285600000000002</v>
      </c>
      <c r="Q40" s="40">
        <v>79.209400000000002</v>
      </c>
      <c r="R40" s="40">
        <v>0</v>
      </c>
      <c r="S40" s="40">
        <v>28.962499999999999</v>
      </c>
      <c r="T40" s="40">
        <v>7.9017999999999997</v>
      </c>
      <c r="U40" s="40">
        <v>0</v>
      </c>
      <c r="V40" s="40">
        <v>0</v>
      </c>
      <c r="W40" s="40">
        <v>22.965199999999999</v>
      </c>
      <c r="X40" s="40">
        <v>68.909000000000006</v>
      </c>
      <c r="Y40" s="40">
        <v>0.36749999999999999</v>
      </c>
      <c r="Z40" s="40">
        <v>6374.5441000000001</v>
      </c>
      <c r="AA40" s="40">
        <v>0</v>
      </c>
      <c r="AB40" s="40">
        <v>0</v>
      </c>
      <c r="AC40" s="40">
        <v>25.913399999999999</v>
      </c>
      <c r="AD40" s="40">
        <v>0</v>
      </c>
      <c r="AE40" s="40">
        <v>0</v>
      </c>
      <c r="AF40" s="40">
        <v>1.1108</v>
      </c>
      <c r="AG40" s="40">
        <v>4952.7425000000003</v>
      </c>
      <c r="AH40" s="40">
        <v>59.415100000000002</v>
      </c>
      <c r="AI40" s="40">
        <v>0</v>
      </c>
      <c r="AJ40" s="40">
        <v>-9999</v>
      </c>
      <c r="AK40" s="40">
        <v>6338.2602999999999</v>
      </c>
      <c r="AL40" s="40">
        <v>40.890099999999997</v>
      </c>
      <c r="AM40" s="40">
        <v>6443.8206</v>
      </c>
      <c r="AN40" s="40">
        <v>59.829500000000003</v>
      </c>
      <c r="AO40" s="40">
        <v>79.209400000000002</v>
      </c>
      <c r="AP40" s="40">
        <v>156.61410000000001</v>
      </c>
      <c r="AQ40" s="40">
        <v>1.5008999999999999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</row>
    <row r="41" spans="1:53" s="6" customFormat="1" x14ac:dyDescent="0.25">
      <c r="A41" s="38">
        <v>0</v>
      </c>
      <c r="B41" s="38"/>
      <c r="C41" s="6" t="s">
        <v>95</v>
      </c>
      <c r="F41" s="40" t="s">
        <v>51</v>
      </c>
      <c r="G41" s="40" t="s">
        <v>52</v>
      </c>
      <c r="H41" s="40" t="s">
        <v>50</v>
      </c>
      <c r="I41" s="40">
        <v>0</v>
      </c>
      <c r="J41" s="40">
        <v>3515.0025000000001</v>
      </c>
      <c r="K41" s="40">
        <v>3016.2624999999998</v>
      </c>
      <c r="L41" s="40">
        <v>29.092500000000001</v>
      </c>
      <c r="M41" s="40">
        <v>0</v>
      </c>
      <c r="N41" s="40">
        <v>12.7425</v>
      </c>
      <c r="O41" s="40">
        <v>0.39500000000000002</v>
      </c>
      <c r="P41" s="40">
        <v>0</v>
      </c>
      <c r="Q41" s="40">
        <v>23.5825</v>
      </c>
      <c r="R41" s="40">
        <v>0</v>
      </c>
      <c r="S41" s="40">
        <v>30.78</v>
      </c>
      <c r="T41" s="40">
        <v>12.53</v>
      </c>
      <c r="U41" s="40">
        <v>0</v>
      </c>
      <c r="V41" s="40">
        <v>0</v>
      </c>
      <c r="W41" s="40">
        <v>23.844999999999999</v>
      </c>
      <c r="X41" s="40">
        <v>69.584999999999994</v>
      </c>
      <c r="Y41" s="40">
        <v>0.41249999999999998</v>
      </c>
      <c r="Z41" s="40">
        <v>6356.7674999999999</v>
      </c>
      <c r="AA41" s="40">
        <v>0</v>
      </c>
      <c r="AB41" s="40">
        <v>0</v>
      </c>
      <c r="AC41" s="40">
        <v>27.73</v>
      </c>
      <c r="AD41" s="40">
        <v>0</v>
      </c>
      <c r="AE41" s="40">
        <v>0</v>
      </c>
      <c r="AF41" s="40">
        <v>1.3975</v>
      </c>
      <c r="AG41" s="40">
        <v>4952.7425000000003</v>
      </c>
      <c r="AH41" s="40">
        <v>0</v>
      </c>
      <c r="AI41" s="40">
        <v>0</v>
      </c>
      <c r="AJ41" s="40">
        <v>-9999</v>
      </c>
      <c r="AK41" s="40">
        <v>6531.2650000000003</v>
      </c>
      <c r="AL41" s="40">
        <v>41.835000000000001</v>
      </c>
      <c r="AM41" s="40">
        <v>6426.7650000000003</v>
      </c>
      <c r="AN41" s="40">
        <v>67.155000000000001</v>
      </c>
      <c r="AO41" s="40">
        <v>23.5825</v>
      </c>
      <c r="AP41" s="40">
        <v>27.73</v>
      </c>
      <c r="AQ41" s="40">
        <v>1.7925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</row>
    <row r="42" spans="1:53" s="6" customFormat="1" x14ac:dyDescent="0.25">
      <c r="A42" s="38">
        <v>2003</v>
      </c>
      <c r="B42" s="38"/>
      <c r="C42" s="6" t="s">
        <v>95</v>
      </c>
      <c r="F42" s="40" t="s">
        <v>51</v>
      </c>
      <c r="G42" s="40" t="s">
        <v>52</v>
      </c>
      <c r="H42" s="40" t="s">
        <v>50</v>
      </c>
      <c r="I42" s="40">
        <v>0</v>
      </c>
      <c r="J42" s="40">
        <v>3501.6284000000001</v>
      </c>
      <c r="K42" s="40">
        <v>2977.0468999999998</v>
      </c>
      <c r="L42" s="40">
        <v>29.092500000000001</v>
      </c>
      <c r="M42" s="40">
        <v>0</v>
      </c>
      <c r="N42" s="40">
        <v>12.6607</v>
      </c>
      <c r="O42" s="40">
        <v>0.39500000000000002</v>
      </c>
      <c r="P42" s="40">
        <v>38.7639</v>
      </c>
      <c r="Q42" s="40">
        <v>24.163499999999999</v>
      </c>
      <c r="R42" s="40">
        <v>0</v>
      </c>
      <c r="S42" s="40">
        <v>30.591999999999999</v>
      </c>
      <c r="T42" s="40">
        <v>10.7112</v>
      </c>
      <c r="U42" s="40">
        <v>0</v>
      </c>
      <c r="V42" s="40">
        <v>0</v>
      </c>
      <c r="W42" s="40">
        <v>23.840399999999999</v>
      </c>
      <c r="X42" s="40">
        <v>69.803799999999995</v>
      </c>
      <c r="Y42" s="40">
        <v>0.3725</v>
      </c>
      <c r="Z42" s="40">
        <v>6359.4093999999996</v>
      </c>
      <c r="AA42" s="40">
        <v>0</v>
      </c>
      <c r="AB42" s="40">
        <v>0</v>
      </c>
      <c r="AC42" s="40">
        <v>26.9697</v>
      </c>
      <c r="AD42" s="40">
        <v>0</v>
      </c>
      <c r="AE42" s="40">
        <v>0</v>
      </c>
      <c r="AF42" s="40">
        <v>1.3008999999999999</v>
      </c>
      <c r="AG42" s="40">
        <v>4952.7425000000003</v>
      </c>
      <c r="AH42" s="40">
        <v>13.3741</v>
      </c>
      <c r="AI42" s="40">
        <v>0</v>
      </c>
      <c r="AJ42" s="40">
        <v>-9999</v>
      </c>
      <c r="AK42" s="40">
        <v>6478.6752999999999</v>
      </c>
      <c r="AL42" s="40">
        <v>41.7532</v>
      </c>
      <c r="AM42" s="40">
        <v>6429.5856999999996</v>
      </c>
      <c r="AN42" s="40">
        <v>65.143600000000006</v>
      </c>
      <c r="AO42" s="40">
        <v>24.163499999999999</v>
      </c>
      <c r="AP42" s="40">
        <v>79.107699999999994</v>
      </c>
      <c r="AQ42" s="40">
        <v>1.6959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</row>
    <row r="43" spans="1:53" s="6" customFormat="1" x14ac:dyDescent="0.25">
      <c r="A43" s="38">
        <v>2025</v>
      </c>
      <c r="B43" s="38"/>
      <c r="C43" s="6" t="s">
        <v>95</v>
      </c>
      <c r="F43" s="40" t="s">
        <v>51</v>
      </c>
      <c r="G43" s="40" t="s">
        <v>52</v>
      </c>
      <c r="H43" s="40" t="s">
        <v>50</v>
      </c>
      <c r="I43" s="40">
        <v>0.12379999999999999</v>
      </c>
      <c r="J43" s="40">
        <v>3497.4175</v>
      </c>
      <c r="K43" s="40">
        <v>2970.3440999999998</v>
      </c>
      <c r="L43" s="40">
        <v>29.092500000000001</v>
      </c>
      <c r="M43" s="40">
        <v>0</v>
      </c>
      <c r="N43" s="40">
        <v>12.66</v>
      </c>
      <c r="O43" s="40">
        <v>0.39500000000000002</v>
      </c>
      <c r="P43" s="40">
        <v>29.218900000000001</v>
      </c>
      <c r="Q43" s="40">
        <v>40.292700000000004</v>
      </c>
      <c r="R43" s="40">
        <v>0</v>
      </c>
      <c r="S43" s="40">
        <v>30.3992</v>
      </c>
      <c r="T43" s="40">
        <v>7.7740999999999998</v>
      </c>
      <c r="U43" s="40">
        <v>0</v>
      </c>
      <c r="V43" s="40">
        <v>0</v>
      </c>
      <c r="W43" s="40">
        <v>23.8185</v>
      </c>
      <c r="X43" s="40">
        <v>69.813100000000006</v>
      </c>
      <c r="Y43" s="40">
        <v>0.3725</v>
      </c>
      <c r="Z43" s="40">
        <v>6362.7912999999999</v>
      </c>
      <c r="AA43" s="40">
        <v>0</v>
      </c>
      <c r="AB43" s="40">
        <v>0</v>
      </c>
      <c r="AC43" s="40">
        <v>26.902799999999999</v>
      </c>
      <c r="AD43" s="40">
        <v>0</v>
      </c>
      <c r="AE43" s="40">
        <v>0</v>
      </c>
      <c r="AF43" s="40">
        <v>1.2477</v>
      </c>
      <c r="AG43" s="40">
        <v>4952.7425000000003</v>
      </c>
      <c r="AH43" s="40">
        <v>17.585000000000001</v>
      </c>
      <c r="AI43" s="40">
        <v>0</v>
      </c>
      <c r="AJ43" s="40">
        <v>-9999</v>
      </c>
      <c r="AK43" s="40">
        <v>6467.7615999999998</v>
      </c>
      <c r="AL43" s="40">
        <v>41.752499999999998</v>
      </c>
      <c r="AM43" s="40">
        <v>6432.9768999999997</v>
      </c>
      <c r="AN43" s="40">
        <v>61.991799999999998</v>
      </c>
      <c r="AO43" s="40">
        <v>40.292700000000004</v>
      </c>
      <c r="AP43" s="40">
        <v>73.706699999999998</v>
      </c>
      <c r="AQ43" s="40">
        <v>1.6427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</row>
    <row r="44" spans="1:53" s="6" customFormat="1" x14ac:dyDescent="0.25">
      <c r="A44" s="38">
        <v>2040</v>
      </c>
      <c r="B44" s="38"/>
      <c r="C44" s="6" t="s">
        <v>95</v>
      </c>
      <c r="F44" s="40" t="s">
        <v>51</v>
      </c>
      <c r="G44" s="40" t="s">
        <v>52</v>
      </c>
      <c r="H44" s="40" t="s">
        <v>50</v>
      </c>
      <c r="I44" s="40">
        <v>0.27460000000000001</v>
      </c>
      <c r="J44" s="40">
        <v>3489.2494000000002</v>
      </c>
      <c r="K44" s="40">
        <v>2933.1289999999999</v>
      </c>
      <c r="L44" s="40">
        <v>29.091100000000001</v>
      </c>
      <c r="M44" s="40">
        <v>0</v>
      </c>
      <c r="N44" s="40">
        <v>12.4581</v>
      </c>
      <c r="O44" s="40">
        <v>0.39489999999999997</v>
      </c>
      <c r="P44" s="40">
        <v>63.301699999999997</v>
      </c>
      <c r="Q44" s="40">
        <v>40.799300000000002</v>
      </c>
      <c r="R44" s="40">
        <v>0</v>
      </c>
      <c r="S44" s="40">
        <v>30.153199999999998</v>
      </c>
      <c r="T44" s="40">
        <v>8.5635999999999992</v>
      </c>
      <c r="U44" s="40">
        <v>0</v>
      </c>
      <c r="V44" s="40">
        <v>0</v>
      </c>
      <c r="W44" s="40">
        <v>23.752300000000002</v>
      </c>
      <c r="X44" s="40">
        <v>69.715699999999998</v>
      </c>
      <c r="Y44" s="40">
        <v>0.3725</v>
      </c>
      <c r="Z44" s="40">
        <v>6365.4141</v>
      </c>
      <c r="AA44" s="40">
        <v>0</v>
      </c>
      <c r="AB44" s="40">
        <v>0</v>
      </c>
      <c r="AC44" s="40">
        <v>26.772200000000002</v>
      </c>
      <c r="AD44" s="40">
        <v>0</v>
      </c>
      <c r="AE44" s="40">
        <v>0</v>
      </c>
      <c r="AF44" s="40">
        <v>1.2047000000000001</v>
      </c>
      <c r="AG44" s="40">
        <v>4952.7425000000003</v>
      </c>
      <c r="AH44" s="40">
        <v>25.7531</v>
      </c>
      <c r="AI44" s="40">
        <v>0</v>
      </c>
      <c r="AJ44" s="40">
        <v>-9999</v>
      </c>
      <c r="AK44" s="40">
        <v>6422.3784999999998</v>
      </c>
      <c r="AL44" s="40">
        <v>41.549199999999999</v>
      </c>
      <c r="AM44" s="40">
        <v>6435.5023000000001</v>
      </c>
      <c r="AN44" s="40">
        <v>62.469099999999997</v>
      </c>
      <c r="AO44" s="40">
        <v>40.799300000000002</v>
      </c>
      <c r="AP44" s="40">
        <v>115.827</v>
      </c>
      <c r="AQ44" s="40">
        <v>1.5995999999999999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</row>
    <row r="45" spans="1:53" s="6" customFormat="1" x14ac:dyDescent="0.25">
      <c r="A45" s="38">
        <v>2055</v>
      </c>
      <c r="B45" s="38"/>
      <c r="C45" s="6" t="s">
        <v>95</v>
      </c>
      <c r="F45" s="40" t="s">
        <v>51</v>
      </c>
      <c r="G45" s="40" t="s">
        <v>52</v>
      </c>
      <c r="H45" s="40" t="s">
        <v>50</v>
      </c>
      <c r="I45" s="40">
        <v>0.4254</v>
      </c>
      <c r="J45" s="40">
        <v>3480.6473999999998</v>
      </c>
      <c r="K45" s="40">
        <v>2918.4688999999998</v>
      </c>
      <c r="L45" s="40">
        <v>29.072600000000001</v>
      </c>
      <c r="M45" s="40">
        <v>0</v>
      </c>
      <c r="N45" s="40">
        <v>12.428599999999999</v>
      </c>
      <c r="O45" s="40">
        <v>0.39429999999999998</v>
      </c>
      <c r="P45" s="40">
        <v>48.633600000000001</v>
      </c>
      <c r="Q45" s="40">
        <v>68.906599999999997</v>
      </c>
      <c r="R45" s="40">
        <v>0</v>
      </c>
      <c r="S45" s="40">
        <v>29.862500000000001</v>
      </c>
      <c r="T45" s="40">
        <v>7.7782</v>
      </c>
      <c r="U45" s="40">
        <v>0</v>
      </c>
      <c r="V45" s="40">
        <v>0</v>
      </c>
      <c r="W45" s="40">
        <v>23.614000000000001</v>
      </c>
      <c r="X45" s="40">
        <v>68.944299999999998</v>
      </c>
      <c r="Y45" s="40">
        <v>0.36749999999999999</v>
      </c>
      <c r="Z45" s="40">
        <v>6368.8374000000003</v>
      </c>
      <c r="AA45" s="40">
        <v>0</v>
      </c>
      <c r="AB45" s="40">
        <v>0</v>
      </c>
      <c r="AC45" s="40">
        <v>26.6416</v>
      </c>
      <c r="AD45" s="40">
        <v>0</v>
      </c>
      <c r="AE45" s="40">
        <v>0</v>
      </c>
      <c r="AF45" s="40">
        <v>1.1724000000000001</v>
      </c>
      <c r="AG45" s="40">
        <v>4952.7425000000003</v>
      </c>
      <c r="AH45" s="40">
        <v>34.3551</v>
      </c>
      <c r="AI45" s="40">
        <v>0</v>
      </c>
      <c r="AJ45" s="40">
        <v>-9999</v>
      </c>
      <c r="AK45" s="40">
        <v>6399.1162000000004</v>
      </c>
      <c r="AL45" s="40">
        <v>41.501199999999997</v>
      </c>
      <c r="AM45" s="40">
        <v>6438.1493</v>
      </c>
      <c r="AN45" s="40">
        <v>61.254600000000003</v>
      </c>
      <c r="AO45" s="40">
        <v>68.906599999999997</v>
      </c>
      <c r="AP45" s="40">
        <v>109.63039999999999</v>
      </c>
      <c r="AQ45" s="40">
        <v>1.5667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</row>
    <row r="46" spans="1:53" s="6" customFormat="1" x14ac:dyDescent="0.25">
      <c r="A46" s="38">
        <v>2070</v>
      </c>
      <c r="B46" s="38"/>
      <c r="C46" s="6" t="s">
        <v>95</v>
      </c>
      <c r="F46" s="40" t="s">
        <v>51</v>
      </c>
      <c r="G46" s="40" t="s">
        <v>52</v>
      </c>
      <c r="H46" s="40" t="s">
        <v>50</v>
      </c>
      <c r="I46" s="40">
        <v>0.61319999999999997</v>
      </c>
      <c r="J46" s="40">
        <v>3464.6107999999999</v>
      </c>
      <c r="K46" s="40">
        <v>2895.8319000000001</v>
      </c>
      <c r="L46" s="40">
        <v>28.878599999999999</v>
      </c>
      <c r="M46" s="40">
        <v>0</v>
      </c>
      <c r="N46" s="40">
        <v>12.3893</v>
      </c>
      <c r="O46" s="40">
        <v>0.3886</v>
      </c>
      <c r="P46" s="40">
        <v>61.114699999999999</v>
      </c>
      <c r="Q46" s="40">
        <v>76.189899999999994</v>
      </c>
      <c r="R46" s="40">
        <v>0</v>
      </c>
      <c r="S46" s="40">
        <v>29.472300000000001</v>
      </c>
      <c r="T46" s="40">
        <v>9.7013999999999996</v>
      </c>
      <c r="U46" s="40">
        <v>0</v>
      </c>
      <c r="V46" s="40">
        <v>0</v>
      </c>
      <c r="W46" s="40">
        <v>23.2622</v>
      </c>
      <c r="X46" s="40">
        <v>68.936499999999995</v>
      </c>
      <c r="Y46" s="40">
        <v>0.36749999999999999</v>
      </c>
      <c r="Z46" s="40">
        <v>6371.4903999999997</v>
      </c>
      <c r="AA46" s="40">
        <v>0</v>
      </c>
      <c r="AB46" s="40">
        <v>0</v>
      </c>
      <c r="AC46" s="40">
        <v>25.967099999999999</v>
      </c>
      <c r="AD46" s="40">
        <v>0</v>
      </c>
      <c r="AE46" s="40">
        <v>0</v>
      </c>
      <c r="AF46" s="40">
        <v>1.1319999999999999</v>
      </c>
      <c r="AG46" s="40">
        <v>4952.7425000000003</v>
      </c>
      <c r="AH46" s="40">
        <v>50.3917</v>
      </c>
      <c r="AI46" s="40">
        <v>0</v>
      </c>
      <c r="AJ46" s="40">
        <v>-9999</v>
      </c>
      <c r="AK46" s="40">
        <v>6360.4426999999996</v>
      </c>
      <c r="AL46" s="40">
        <v>41.267899999999997</v>
      </c>
      <c r="AM46" s="40">
        <v>6440.7943999999998</v>
      </c>
      <c r="AN46" s="40">
        <v>62.435899999999997</v>
      </c>
      <c r="AO46" s="40">
        <v>76.189899999999994</v>
      </c>
      <c r="AP46" s="40">
        <v>137.4735</v>
      </c>
      <c r="AQ46" s="40">
        <v>1.5206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</row>
    <row r="47" spans="1:53" s="6" customFormat="1" x14ac:dyDescent="0.25">
      <c r="A47" s="38">
        <v>2085</v>
      </c>
      <c r="B47" s="38"/>
      <c r="C47" s="6" t="s">
        <v>95</v>
      </c>
      <c r="F47" s="40" t="s">
        <v>51</v>
      </c>
      <c r="G47" s="40" t="s">
        <v>52</v>
      </c>
      <c r="H47" s="40" t="s">
        <v>50</v>
      </c>
      <c r="I47" s="40">
        <v>0.80100000000000005</v>
      </c>
      <c r="J47" s="40">
        <v>3445.7642000000001</v>
      </c>
      <c r="K47" s="40">
        <v>2872.3047999999999</v>
      </c>
      <c r="L47" s="40">
        <v>28.391400000000001</v>
      </c>
      <c r="M47" s="40">
        <v>0</v>
      </c>
      <c r="N47" s="40">
        <v>12.2537</v>
      </c>
      <c r="O47" s="40">
        <v>0.38600000000000001</v>
      </c>
      <c r="P47" s="40">
        <v>69.082300000000004</v>
      </c>
      <c r="Q47" s="40">
        <v>89.110100000000003</v>
      </c>
      <c r="R47" s="40">
        <v>0</v>
      </c>
      <c r="S47" s="40">
        <v>28.820900000000002</v>
      </c>
      <c r="T47" s="40">
        <v>11.1137</v>
      </c>
      <c r="U47" s="40">
        <v>0</v>
      </c>
      <c r="V47" s="40">
        <v>0</v>
      </c>
      <c r="W47" s="40">
        <v>22.646599999999999</v>
      </c>
      <c r="X47" s="40">
        <v>68.843000000000004</v>
      </c>
      <c r="Y47" s="40">
        <v>0.36499999999999999</v>
      </c>
      <c r="Z47" s="40">
        <v>6375.5173999999997</v>
      </c>
      <c r="AA47" s="40">
        <v>0</v>
      </c>
      <c r="AB47" s="40">
        <v>0</v>
      </c>
      <c r="AC47" s="40">
        <v>25.2319</v>
      </c>
      <c r="AD47" s="40">
        <v>0</v>
      </c>
      <c r="AE47" s="40">
        <v>0</v>
      </c>
      <c r="AF47" s="40">
        <v>1.0557000000000001</v>
      </c>
      <c r="AG47" s="40">
        <v>4952.7425000000003</v>
      </c>
      <c r="AH47" s="40">
        <v>69.238299999999995</v>
      </c>
      <c r="AI47" s="40">
        <v>0</v>
      </c>
      <c r="AJ47" s="40">
        <v>-9999</v>
      </c>
      <c r="AK47" s="40">
        <v>6318.0690000000004</v>
      </c>
      <c r="AL47" s="40">
        <v>40.645099999999999</v>
      </c>
      <c r="AM47" s="40">
        <v>6444.7254000000003</v>
      </c>
      <c r="AN47" s="40">
        <v>62.581200000000003</v>
      </c>
      <c r="AO47" s="40">
        <v>89.110100000000003</v>
      </c>
      <c r="AP47" s="40">
        <v>163.55240000000001</v>
      </c>
      <c r="AQ47" s="40">
        <v>1.4417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</row>
    <row r="48" spans="1:53" s="6" customFormat="1" x14ac:dyDescent="0.25">
      <c r="A48" s="38">
        <v>2100</v>
      </c>
      <c r="B48" s="38"/>
      <c r="C48" s="6" t="s">
        <v>95</v>
      </c>
      <c r="F48" s="40" t="s">
        <v>51</v>
      </c>
      <c r="G48" s="40" t="s">
        <v>52</v>
      </c>
      <c r="H48" s="40" t="s">
        <v>50</v>
      </c>
      <c r="I48" s="40">
        <v>0.99439999999999995</v>
      </c>
      <c r="J48" s="40">
        <v>3422.2449999999999</v>
      </c>
      <c r="K48" s="40">
        <v>2843.6626000000001</v>
      </c>
      <c r="L48" s="40">
        <v>28.297499999999999</v>
      </c>
      <c r="M48" s="40">
        <v>0</v>
      </c>
      <c r="N48" s="40">
        <v>11.7471</v>
      </c>
      <c r="O48" s="40">
        <v>0.38279999999999997</v>
      </c>
      <c r="P48" s="40">
        <v>79.906199999999998</v>
      </c>
      <c r="Q48" s="40">
        <v>104.7677</v>
      </c>
      <c r="R48" s="40">
        <v>0</v>
      </c>
      <c r="S48" s="40">
        <v>27.956199999999999</v>
      </c>
      <c r="T48" s="40">
        <v>13.360099999999999</v>
      </c>
      <c r="U48" s="40">
        <v>0</v>
      </c>
      <c r="V48" s="40">
        <v>0</v>
      </c>
      <c r="W48" s="40">
        <v>21.895299999999999</v>
      </c>
      <c r="X48" s="40">
        <v>68.409300000000002</v>
      </c>
      <c r="Y48" s="40">
        <v>0.36499999999999999</v>
      </c>
      <c r="Z48" s="40">
        <v>6380.2641999999996</v>
      </c>
      <c r="AA48" s="40">
        <v>0</v>
      </c>
      <c r="AB48" s="40">
        <v>0</v>
      </c>
      <c r="AC48" s="40">
        <v>23.2072</v>
      </c>
      <c r="AD48" s="40">
        <v>0</v>
      </c>
      <c r="AE48" s="40">
        <v>0</v>
      </c>
      <c r="AF48" s="40">
        <v>0.90139999999999998</v>
      </c>
      <c r="AG48" s="40">
        <v>4952.7425000000003</v>
      </c>
      <c r="AH48" s="40">
        <v>92.757499999999993</v>
      </c>
      <c r="AI48" s="40">
        <v>0</v>
      </c>
      <c r="AJ48" s="40">
        <v>-9999</v>
      </c>
      <c r="AK48" s="40">
        <v>6265.9075999999995</v>
      </c>
      <c r="AL48" s="40">
        <v>40.044600000000003</v>
      </c>
      <c r="AM48" s="40">
        <v>6449.0384000000004</v>
      </c>
      <c r="AN48" s="40">
        <v>63.211599999999997</v>
      </c>
      <c r="AO48" s="40">
        <v>104.7677</v>
      </c>
      <c r="AP48" s="40">
        <v>195.87090000000001</v>
      </c>
      <c r="AQ48" s="40">
        <v>1.2842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</row>
    <row r="49" spans="1:53" s="6" customFormat="1" x14ac:dyDescent="0.25">
      <c r="A49" s="38">
        <v>0</v>
      </c>
      <c r="B49" s="38" t="s">
        <v>84</v>
      </c>
      <c r="C49" s="6" t="s">
        <v>95</v>
      </c>
      <c r="F49" s="40" t="s">
        <v>51</v>
      </c>
      <c r="G49" s="40" t="s">
        <v>52</v>
      </c>
      <c r="H49" s="40" t="s">
        <v>50</v>
      </c>
      <c r="I49" s="40">
        <v>0</v>
      </c>
      <c r="J49" s="40">
        <v>29.59</v>
      </c>
      <c r="K49" s="40">
        <v>142.6525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16.965</v>
      </c>
      <c r="R49" s="40">
        <v>0</v>
      </c>
      <c r="S49" s="40">
        <v>1.2075</v>
      </c>
      <c r="T49" s="40">
        <v>0</v>
      </c>
      <c r="U49" s="40">
        <v>0</v>
      </c>
      <c r="V49" s="40">
        <v>0</v>
      </c>
      <c r="W49" s="40">
        <v>0</v>
      </c>
      <c r="X49" s="40">
        <v>1.2949999999999999</v>
      </c>
      <c r="Y49" s="40">
        <v>0</v>
      </c>
      <c r="Z49" s="40">
        <v>60.482500000000002</v>
      </c>
      <c r="AA49" s="40">
        <v>0</v>
      </c>
      <c r="AB49" s="40">
        <v>0</v>
      </c>
      <c r="AC49" s="40">
        <v>4.7699999999999996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-9999</v>
      </c>
      <c r="AK49" s="40">
        <v>172.24250000000001</v>
      </c>
      <c r="AL49" s="40">
        <v>0</v>
      </c>
      <c r="AM49" s="40">
        <v>61.777500000000003</v>
      </c>
      <c r="AN49" s="40">
        <v>1.2075</v>
      </c>
      <c r="AO49" s="40">
        <v>16.965</v>
      </c>
      <c r="AP49" s="40">
        <v>4.7699999999999996</v>
      </c>
      <c r="AQ49" s="40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</row>
    <row r="50" spans="1:53" s="6" customFormat="1" x14ac:dyDescent="0.25">
      <c r="A50" s="38">
        <v>2003</v>
      </c>
      <c r="B50" s="38" t="s">
        <v>84</v>
      </c>
      <c r="C50" s="6" t="s">
        <v>95</v>
      </c>
      <c r="F50" s="40" t="s">
        <v>51</v>
      </c>
      <c r="G50" s="40" t="s">
        <v>52</v>
      </c>
      <c r="H50" s="40" t="s">
        <v>50</v>
      </c>
      <c r="I50" s="40">
        <v>0</v>
      </c>
      <c r="J50" s="40">
        <v>28.802600000000002</v>
      </c>
      <c r="K50" s="40">
        <v>137.15729999999999</v>
      </c>
      <c r="L50" s="40">
        <v>0</v>
      </c>
      <c r="M50" s="40">
        <v>0</v>
      </c>
      <c r="N50" s="40">
        <v>0</v>
      </c>
      <c r="O50" s="40">
        <v>0</v>
      </c>
      <c r="P50" s="40">
        <v>5.4652000000000003</v>
      </c>
      <c r="Q50" s="40">
        <v>16.825199999999999</v>
      </c>
      <c r="R50" s="40">
        <v>0</v>
      </c>
      <c r="S50" s="40">
        <v>1.2074</v>
      </c>
      <c r="T50" s="40">
        <v>0.29470000000000002</v>
      </c>
      <c r="U50" s="40">
        <v>0</v>
      </c>
      <c r="V50" s="40">
        <v>0</v>
      </c>
      <c r="W50" s="40">
        <v>0</v>
      </c>
      <c r="X50" s="40">
        <v>1.2949999999999999</v>
      </c>
      <c r="Y50" s="40">
        <v>0</v>
      </c>
      <c r="Z50" s="40">
        <v>60.4938</v>
      </c>
      <c r="AA50" s="40">
        <v>0</v>
      </c>
      <c r="AB50" s="40">
        <v>0</v>
      </c>
      <c r="AC50" s="40">
        <v>4.6340000000000003</v>
      </c>
      <c r="AD50" s="40">
        <v>0</v>
      </c>
      <c r="AE50" s="40">
        <v>0</v>
      </c>
      <c r="AF50" s="40">
        <v>0</v>
      </c>
      <c r="AG50" s="40">
        <v>0</v>
      </c>
      <c r="AH50" s="40">
        <v>0.78739999999999999</v>
      </c>
      <c r="AI50" s="40">
        <v>0</v>
      </c>
      <c r="AJ50" s="40">
        <v>-9999</v>
      </c>
      <c r="AK50" s="40">
        <v>165.9599</v>
      </c>
      <c r="AL50" s="40">
        <v>0</v>
      </c>
      <c r="AM50" s="40">
        <v>61.788800000000002</v>
      </c>
      <c r="AN50" s="40">
        <v>1.502</v>
      </c>
      <c r="AO50" s="40">
        <v>16.825199999999999</v>
      </c>
      <c r="AP50" s="40">
        <v>10.8866</v>
      </c>
      <c r="AQ50" s="40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</row>
    <row r="51" spans="1:53" s="6" customFormat="1" x14ac:dyDescent="0.25">
      <c r="A51" s="38">
        <v>2025</v>
      </c>
      <c r="B51" s="38" t="s">
        <v>84</v>
      </c>
      <c r="C51" s="6" t="s">
        <v>95</v>
      </c>
      <c r="F51" s="40" t="s">
        <v>51</v>
      </c>
      <c r="G51" s="40" t="s">
        <v>52</v>
      </c>
      <c r="H51" s="40" t="s">
        <v>50</v>
      </c>
      <c r="I51" s="40">
        <v>0.12379999999999999</v>
      </c>
      <c r="J51" s="40">
        <v>28.575900000000001</v>
      </c>
      <c r="K51" s="40">
        <v>136.1037</v>
      </c>
      <c r="L51" s="40">
        <v>0</v>
      </c>
      <c r="M51" s="40">
        <v>0</v>
      </c>
      <c r="N51" s="40">
        <v>0</v>
      </c>
      <c r="O51" s="40">
        <v>0</v>
      </c>
      <c r="P51" s="40">
        <v>4.1178999999999997</v>
      </c>
      <c r="Q51" s="40">
        <v>19.164300000000001</v>
      </c>
      <c r="R51" s="40">
        <v>0</v>
      </c>
      <c r="S51" s="40">
        <v>1.2063999999999999</v>
      </c>
      <c r="T51" s="40">
        <v>0.33700000000000002</v>
      </c>
      <c r="U51" s="40">
        <v>0</v>
      </c>
      <c r="V51" s="40">
        <v>0</v>
      </c>
      <c r="W51" s="40">
        <v>0</v>
      </c>
      <c r="X51" s="40">
        <v>1.2949999999999999</v>
      </c>
      <c r="Y51" s="40">
        <v>0</v>
      </c>
      <c r="Z51" s="40">
        <v>60.535299999999999</v>
      </c>
      <c r="AA51" s="40">
        <v>0</v>
      </c>
      <c r="AB51" s="40">
        <v>0</v>
      </c>
      <c r="AC51" s="40">
        <v>4.6128999999999998</v>
      </c>
      <c r="AD51" s="40">
        <v>0</v>
      </c>
      <c r="AE51" s="40">
        <v>0</v>
      </c>
      <c r="AF51" s="40">
        <v>0</v>
      </c>
      <c r="AG51" s="40">
        <v>0</v>
      </c>
      <c r="AH51" s="40">
        <v>1.0141</v>
      </c>
      <c r="AI51" s="40">
        <v>0</v>
      </c>
      <c r="AJ51" s="40">
        <v>-9999</v>
      </c>
      <c r="AK51" s="40">
        <v>164.6797</v>
      </c>
      <c r="AL51" s="40">
        <v>0</v>
      </c>
      <c r="AM51" s="40">
        <v>61.830300000000001</v>
      </c>
      <c r="AN51" s="40">
        <v>1.5434000000000001</v>
      </c>
      <c r="AO51" s="40">
        <v>19.164300000000001</v>
      </c>
      <c r="AP51" s="40">
        <v>9.7447999999999997</v>
      </c>
      <c r="AQ51" s="40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</row>
    <row r="52" spans="1:53" s="6" customFormat="1" x14ac:dyDescent="0.25">
      <c r="A52" s="38">
        <v>2040</v>
      </c>
      <c r="B52" s="38" t="s">
        <v>84</v>
      </c>
      <c r="C52" s="6" t="s">
        <v>95</v>
      </c>
      <c r="F52" s="40" t="s">
        <v>51</v>
      </c>
      <c r="G52" s="40" t="s">
        <v>52</v>
      </c>
      <c r="H52" s="40" t="s">
        <v>50</v>
      </c>
      <c r="I52" s="40">
        <v>0.27460000000000001</v>
      </c>
      <c r="J52" s="40">
        <v>27.788699999999999</v>
      </c>
      <c r="K52" s="40">
        <v>134.59950000000001</v>
      </c>
      <c r="L52" s="40">
        <v>0</v>
      </c>
      <c r="M52" s="40">
        <v>0</v>
      </c>
      <c r="N52" s="40">
        <v>0</v>
      </c>
      <c r="O52" s="40">
        <v>0</v>
      </c>
      <c r="P52" s="40">
        <v>4.8819999999999997</v>
      </c>
      <c r="Q52" s="40">
        <v>19.302099999999999</v>
      </c>
      <c r="R52" s="40">
        <v>0</v>
      </c>
      <c r="S52" s="40">
        <v>1.2000999999999999</v>
      </c>
      <c r="T52" s="40">
        <v>0.86550000000000005</v>
      </c>
      <c r="U52" s="40">
        <v>0</v>
      </c>
      <c r="V52" s="40">
        <v>0</v>
      </c>
      <c r="W52" s="40">
        <v>0</v>
      </c>
      <c r="X52" s="40">
        <v>1.2949999999999999</v>
      </c>
      <c r="Y52" s="40">
        <v>0</v>
      </c>
      <c r="Z52" s="40">
        <v>60.662199999999999</v>
      </c>
      <c r="AA52" s="40">
        <v>0</v>
      </c>
      <c r="AB52" s="40">
        <v>0</v>
      </c>
      <c r="AC52" s="40">
        <v>4.5660999999999996</v>
      </c>
      <c r="AD52" s="40">
        <v>0</v>
      </c>
      <c r="AE52" s="40">
        <v>0</v>
      </c>
      <c r="AF52" s="40">
        <v>0</v>
      </c>
      <c r="AG52" s="40">
        <v>0</v>
      </c>
      <c r="AH52" s="40">
        <v>1.8012999999999999</v>
      </c>
      <c r="AI52" s="40">
        <v>0</v>
      </c>
      <c r="AJ52" s="40">
        <v>-9999</v>
      </c>
      <c r="AK52" s="40">
        <v>162.38829999999999</v>
      </c>
      <c r="AL52" s="40">
        <v>0</v>
      </c>
      <c r="AM52" s="40">
        <v>61.9572</v>
      </c>
      <c r="AN52" s="40">
        <v>2.0655000000000001</v>
      </c>
      <c r="AO52" s="40">
        <v>19.302099999999999</v>
      </c>
      <c r="AP52" s="40">
        <v>11.2494</v>
      </c>
      <c r="AQ52" s="40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</row>
    <row r="53" spans="1:53" s="6" customFormat="1" x14ac:dyDescent="0.25">
      <c r="A53" s="38">
        <v>2055</v>
      </c>
      <c r="B53" s="38" t="s">
        <v>84</v>
      </c>
      <c r="C53" s="6" t="s">
        <v>95</v>
      </c>
      <c r="F53" s="40" t="s">
        <v>51</v>
      </c>
      <c r="G53" s="40" t="s">
        <v>52</v>
      </c>
      <c r="H53" s="40" t="s">
        <v>50</v>
      </c>
      <c r="I53" s="40">
        <v>0.4254</v>
      </c>
      <c r="J53" s="40">
        <v>26.822299999999998</v>
      </c>
      <c r="K53" s="40">
        <v>133.28399999999999</v>
      </c>
      <c r="L53" s="40">
        <v>0</v>
      </c>
      <c r="M53" s="40">
        <v>0</v>
      </c>
      <c r="N53" s="40">
        <v>0</v>
      </c>
      <c r="O53" s="40">
        <v>0</v>
      </c>
      <c r="P53" s="40">
        <v>5.4314999999999998</v>
      </c>
      <c r="Q53" s="40">
        <v>19.411000000000001</v>
      </c>
      <c r="R53" s="40">
        <v>0</v>
      </c>
      <c r="S53" s="40">
        <v>1.1860999999999999</v>
      </c>
      <c r="T53" s="40">
        <v>1.3904000000000001</v>
      </c>
      <c r="U53" s="40">
        <v>0</v>
      </c>
      <c r="V53" s="40">
        <v>0</v>
      </c>
      <c r="W53" s="40">
        <v>0</v>
      </c>
      <c r="X53" s="40">
        <v>1.2949999999999999</v>
      </c>
      <c r="Y53" s="40">
        <v>0</v>
      </c>
      <c r="Z53" s="40">
        <v>60.864199999999997</v>
      </c>
      <c r="AA53" s="40">
        <v>0</v>
      </c>
      <c r="AB53" s="40">
        <v>0</v>
      </c>
      <c r="AC53" s="40">
        <v>4.5103</v>
      </c>
      <c r="AD53" s="40">
        <v>0</v>
      </c>
      <c r="AE53" s="40">
        <v>0</v>
      </c>
      <c r="AF53" s="40">
        <v>0</v>
      </c>
      <c r="AG53" s="40">
        <v>0</v>
      </c>
      <c r="AH53" s="40">
        <v>2.7677</v>
      </c>
      <c r="AI53" s="40">
        <v>0</v>
      </c>
      <c r="AJ53" s="40">
        <v>-9999</v>
      </c>
      <c r="AK53" s="40">
        <v>160.10640000000001</v>
      </c>
      <c r="AL53" s="40">
        <v>0</v>
      </c>
      <c r="AM53" s="40">
        <v>62.159199999999998</v>
      </c>
      <c r="AN53" s="40">
        <v>2.5764999999999998</v>
      </c>
      <c r="AO53" s="40">
        <v>19.411000000000001</v>
      </c>
      <c r="AP53" s="40">
        <v>12.7095</v>
      </c>
      <c r="AQ53" s="40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</row>
    <row r="54" spans="1:53" s="6" customFormat="1" x14ac:dyDescent="0.25">
      <c r="A54" s="38">
        <v>2070</v>
      </c>
      <c r="B54" s="38" t="s">
        <v>84</v>
      </c>
      <c r="C54" s="6" t="s">
        <v>95</v>
      </c>
      <c r="F54" s="40" t="s">
        <v>51</v>
      </c>
      <c r="G54" s="40" t="s">
        <v>52</v>
      </c>
      <c r="H54" s="40" t="s">
        <v>50</v>
      </c>
      <c r="I54" s="40">
        <v>0.61319999999999997</v>
      </c>
      <c r="J54" s="40">
        <v>25.908100000000001</v>
      </c>
      <c r="K54" s="40">
        <v>131.77670000000001</v>
      </c>
      <c r="L54" s="40">
        <v>0</v>
      </c>
      <c r="M54" s="40">
        <v>0</v>
      </c>
      <c r="N54" s="40">
        <v>0</v>
      </c>
      <c r="O54" s="40">
        <v>0</v>
      </c>
      <c r="P54" s="40">
        <v>5.8756000000000004</v>
      </c>
      <c r="Q54" s="40">
        <v>19.364799999999999</v>
      </c>
      <c r="R54" s="40">
        <v>0</v>
      </c>
      <c r="S54" s="40">
        <v>1.157</v>
      </c>
      <c r="T54" s="40">
        <v>2.3388</v>
      </c>
      <c r="U54" s="40">
        <v>0</v>
      </c>
      <c r="V54" s="40">
        <v>0</v>
      </c>
      <c r="W54" s="40">
        <v>0</v>
      </c>
      <c r="X54" s="40">
        <v>1.2949999999999999</v>
      </c>
      <c r="Y54" s="40">
        <v>0</v>
      </c>
      <c r="Z54" s="40">
        <v>61.162599999999998</v>
      </c>
      <c r="AA54" s="40">
        <v>0</v>
      </c>
      <c r="AB54" s="40">
        <v>0</v>
      </c>
      <c r="AC54" s="40">
        <v>4.4020000000000001</v>
      </c>
      <c r="AD54" s="40">
        <v>0</v>
      </c>
      <c r="AE54" s="40">
        <v>0</v>
      </c>
      <c r="AF54" s="40">
        <v>0</v>
      </c>
      <c r="AG54" s="40">
        <v>0</v>
      </c>
      <c r="AH54" s="40">
        <v>3.6819000000000002</v>
      </c>
      <c r="AI54" s="40">
        <v>0</v>
      </c>
      <c r="AJ54" s="40">
        <v>-9999</v>
      </c>
      <c r="AK54" s="40">
        <v>157.6849</v>
      </c>
      <c r="AL54" s="40">
        <v>0</v>
      </c>
      <c r="AM54" s="40">
        <v>62.457599999999999</v>
      </c>
      <c r="AN54" s="40">
        <v>3.4958</v>
      </c>
      <c r="AO54" s="40">
        <v>19.364799999999999</v>
      </c>
      <c r="AP54" s="40">
        <v>13.9595</v>
      </c>
      <c r="AQ54" s="40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</row>
    <row r="55" spans="1:53" s="6" customFormat="1" x14ac:dyDescent="0.25">
      <c r="A55" s="38">
        <v>2085</v>
      </c>
      <c r="B55" s="38" t="s">
        <v>84</v>
      </c>
      <c r="C55" s="6" t="s">
        <v>95</v>
      </c>
      <c r="F55" s="40" t="s">
        <v>51</v>
      </c>
      <c r="G55" s="40" t="s">
        <v>52</v>
      </c>
      <c r="H55" s="40" t="s">
        <v>50</v>
      </c>
      <c r="I55" s="40">
        <v>0.80100000000000005</v>
      </c>
      <c r="J55" s="40">
        <v>24.5684</v>
      </c>
      <c r="K55" s="40">
        <v>129.99610000000001</v>
      </c>
      <c r="L55" s="40">
        <v>0</v>
      </c>
      <c r="M55" s="40">
        <v>0</v>
      </c>
      <c r="N55" s="40">
        <v>0</v>
      </c>
      <c r="O55" s="40">
        <v>0</v>
      </c>
      <c r="P55" s="40">
        <v>5.7766999999999999</v>
      </c>
      <c r="Q55" s="40">
        <v>20.491599999999998</v>
      </c>
      <c r="R55" s="40">
        <v>0</v>
      </c>
      <c r="S55" s="40">
        <v>1.1111</v>
      </c>
      <c r="T55" s="40">
        <v>2.8151000000000002</v>
      </c>
      <c r="U55" s="40">
        <v>0</v>
      </c>
      <c r="V55" s="40">
        <v>0</v>
      </c>
      <c r="W55" s="40">
        <v>0</v>
      </c>
      <c r="X55" s="40">
        <v>1.1875</v>
      </c>
      <c r="Y55" s="40">
        <v>0</v>
      </c>
      <c r="Z55" s="40">
        <v>61.828600000000002</v>
      </c>
      <c r="AA55" s="40">
        <v>0</v>
      </c>
      <c r="AB55" s="40">
        <v>0</v>
      </c>
      <c r="AC55" s="40">
        <v>4.1658999999999997</v>
      </c>
      <c r="AD55" s="40">
        <v>0</v>
      </c>
      <c r="AE55" s="40">
        <v>0</v>
      </c>
      <c r="AF55" s="40">
        <v>0</v>
      </c>
      <c r="AG55" s="40">
        <v>0</v>
      </c>
      <c r="AH55" s="40">
        <v>5.0216000000000003</v>
      </c>
      <c r="AI55" s="40">
        <v>0</v>
      </c>
      <c r="AJ55" s="40">
        <v>-9999</v>
      </c>
      <c r="AK55" s="40">
        <v>154.56450000000001</v>
      </c>
      <c r="AL55" s="40">
        <v>0</v>
      </c>
      <c r="AM55" s="40">
        <v>63.016100000000002</v>
      </c>
      <c r="AN55" s="40">
        <v>3.9262000000000001</v>
      </c>
      <c r="AO55" s="40">
        <v>20.491599999999998</v>
      </c>
      <c r="AP55" s="40">
        <v>14.9642</v>
      </c>
      <c r="AQ55" s="40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</row>
    <row r="56" spans="1:53" s="6" customFormat="1" x14ac:dyDescent="0.25">
      <c r="A56" s="38">
        <v>2100</v>
      </c>
      <c r="B56" s="38" t="s">
        <v>84</v>
      </c>
      <c r="C56" s="6" t="s">
        <v>95</v>
      </c>
      <c r="F56" s="40" t="s">
        <v>51</v>
      </c>
      <c r="G56" s="40" t="s">
        <v>52</v>
      </c>
      <c r="H56" s="40" t="s">
        <v>50</v>
      </c>
      <c r="I56" s="40">
        <v>0.99439999999999995</v>
      </c>
      <c r="J56" s="40">
        <v>23.593</v>
      </c>
      <c r="K56" s="40">
        <v>128.59870000000001</v>
      </c>
      <c r="L56" s="40">
        <v>0</v>
      </c>
      <c r="M56" s="40">
        <v>0</v>
      </c>
      <c r="N56" s="40">
        <v>0</v>
      </c>
      <c r="O56" s="40">
        <v>0</v>
      </c>
      <c r="P56" s="40">
        <v>5.2579000000000002</v>
      </c>
      <c r="Q56" s="40">
        <v>22.661899999999999</v>
      </c>
      <c r="R56" s="40">
        <v>0</v>
      </c>
      <c r="S56" s="40">
        <v>1.0387</v>
      </c>
      <c r="T56" s="40">
        <v>3.1488</v>
      </c>
      <c r="U56" s="40">
        <v>0</v>
      </c>
      <c r="V56" s="40">
        <v>0</v>
      </c>
      <c r="W56" s="40">
        <v>0</v>
      </c>
      <c r="X56" s="40">
        <v>1.17</v>
      </c>
      <c r="Y56" s="40">
        <v>0</v>
      </c>
      <c r="Z56" s="40">
        <v>62.453899999999997</v>
      </c>
      <c r="AA56" s="40">
        <v>0</v>
      </c>
      <c r="AB56" s="40">
        <v>0</v>
      </c>
      <c r="AC56" s="40">
        <v>3.0427</v>
      </c>
      <c r="AD56" s="40">
        <v>0</v>
      </c>
      <c r="AE56" s="40">
        <v>0</v>
      </c>
      <c r="AF56" s="40">
        <v>0</v>
      </c>
      <c r="AG56" s="40">
        <v>0</v>
      </c>
      <c r="AH56" s="40">
        <v>5.9969999999999999</v>
      </c>
      <c r="AI56" s="40">
        <v>0</v>
      </c>
      <c r="AJ56" s="40">
        <v>-9999</v>
      </c>
      <c r="AK56" s="40">
        <v>152.19159999999999</v>
      </c>
      <c r="AL56" s="40">
        <v>0</v>
      </c>
      <c r="AM56" s="40">
        <v>63.623899999999999</v>
      </c>
      <c r="AN56" s="40">
        <v>4.1875</v>
      </c>
      <c r="AO56" s="40">
        <v>22.661899999999999</v>
      </c>
      <c r="AP56" s="40">
        <v>14.297599999999999</v>
      </c>
      <c r="AQ56" s="40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</row>
    <row r="57" spans="1:53" s="6" customFormat="1" x14ac:dyDescent="0.25">
      <c r="A57" s="38">
        <v>0</v>
      </c>
      <c r="B57" s="38" t="s">
        <v>85</v>
      </c>
      <c r="C57" s="6" t="s">
        <v>95</v>
      </c>
      <c r="F57" s="40" t="s">
        <v>51</v>
      </c>
      <c r="G57" s="40" t="s">
        <v>52</v>
      </c>
      <c r="H57" s="40" t="s">
        <v>50</v>
      </c>
      <c r="I57" s="40">
        <v>0</v>
      </c>
      <c r="J57" s="40">
        <v>51.052500000000002</v>
      </c>
      <c r="K57" s="40">
        <v>64.362499999999997</v>
      </c>
      <c r="L57" s="40">
        <v>0.505</v>
      </c>
      <c r="M57" s="40">
        <v>0</v>
      </c>
      <c r="N57" s="40">
        <v>1.5674999999999999</v>
      </c>
      <c r="O57" s="40">
        <v>0</v>
      </c>
      <c r="P57" s="40">
        <v>0</v>
      </c>
      <c r="Q57" s="40">
        <v>0</v>
      </c>
      <c r="R57" s="40">
        <v>0</v>
      </c>
      <c r="S57" s="40">
        <v>3.8849999999999998</v>
      </c>
      <c r="T57" s="40">
        <v>0.35249999999999998</v>
      </c>
      <c r="U57" s="40">
        <v>0</v>
      </c>
      <c r="V57" s="40">
        <v>0</v>
      </c>
      <c r="W57" s="40">
        <v>0.39500000000000002</v>
      </c>
      <c r="X57" s="40">
        <v>0.18</v>
      </c>
      <c r="Y57" s="40">
        <v>0</v>
      </c>
      <c r="Z57" s="40">
        <v>46.377499999999998</v>
      </c>
      <c r="AA57" s="40">
        <v>0</v>
      </c>
      <c r="AB57" s="40">
        <v>0</v>
      </c>
      <c r="AC57" s="40">
        <v>4.0475000000000003</v>
      </c>
      <c r="AD57" s="40">
        <v>0</v>
      </c>
      <c r="AE57" s="40">
        <v>0</v>
      </c>
      <c r="AF57" s="40">
        <v>1.3975</v>
      </c>
      <c r="AG57" s="40">
        <v>0</v>
      </c>
      <c r="AH57" s="40">
        <v>0</v>
      </c>
      <c r="AI57" s="40">
        <v>0</v>
      </c>
      <c r="AJ57" s="40">
        <v>-9999</v>
      </c>
      <c r="AK57" s="40">
        <v>115.41500000000001</v>
      </c>
      <c r="AL57" s="40">
        <v>2.0724999999999998</v>
      </c>
      <c r="AM57" s="40">
        <v>46.557499999999997</v>
      </c>
      <c r="AN57" s="40">
        <v>4.6325000000000003</v>
      </c>
      <c r="AO57" s="40">
        <v>0</v>
      </c>
      <c r="AP57" s="40">
        <v>4.0475000000000003</v>
      </c>
      <c r="AQ57" s="40">
        <v>1.3975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</row>
    <row r="58" spans="1:53" s="6" customFormat="1" x14ac:dyDescent="0.25">
      <c r="A58" s="38">
        <v>2003</v>
      </c>
      <c r="B58" s="38" t="s">
        <v>85</v>
      </c>
      <c r="C58" s="6" t="s">
        <v>95</v>
      </c>
      <c r="F58" s="40" t="s">
        <v>51</v>
      </c>
      <c r="G58" s="40" t="s">
        <v>52</v>
      </c>
      <c r="H58" s="40" t="s">
        <v>50</v>
      </c>
      <c r="I58" s="40">
        <v>0</v>
      </c>
      <c r="J58" s="40">
        <v>50.435400000000001</v>
      </c>
      <c r="K58" s="40">
        <v>61.910800000000002</v>
      </c>
      <c r="L58" s="40">
        <v>0.505</v>
      </c>
      <c r="M58" s="40">
        <v>0</v>
      </c>
      <c r="N58" s="40">
        <v>1.5674999999999999</v>
      </c>
      <c r="O58" s="40">
        <v>0</v>
      </c>
      <c r="P58" s="40">
        <v>2.4517000000000002</v>
      </c>
      <c r="Q58" s="40">
        <v>7.9200000000000007E-2</v>
      </c>
      <c r="R58" s="40">
        <v>0</v>
      </c>
      <c r="S58" s="40">
        <v>3.88</v>
      </c>
      <c r="T58" s="40">
        <v>0.28660000000000002</v>
      </c>
      <c r="U58" s="40">
        <v>0</v>
      </c>
      <c r="V58" s="40">
        <v>0</v>
      </c>
      <c r="W58" s="40">
        <v>0.39500000000000002</v>
      </c>
      <c r="X58" s="40">
        <v>0.185</v>
      </c>
      <c r="Y58" s="40">
        <v>0</v>
      </c>
      <c r="Z58" s="40">
        <v>46.443399999999997</v>
      </c>
      <c r="AA58" s="40">
        <v>0</v>
      </c>
      <c r="AB58" s="40">
        <v>0</v>
      </c>
      <c r="AC58" s="40">
        <v>4.0648</v>
      </c>
      <c r="AD58" s="40">
        <v>0</v>
      </c>
      <c r="AE58" s="40">
        <v>0</v>
      </c>
      <c r="AF58" s="40">
        <v>1.3008999999999999</v>
      </c>
      <c r="AG58" s="40">
        <v>0</v>
      </c>
      <c r="AH58" s="40">
        <v>0.61709999999999998</v>
      </c>
      <c r="AI58" s="40">
        <v>0</v>
      </c>
      <c r="AJ58" s="40">
        <v>-9999</v>
      </c>
      <c r="AK58" s="40">
        <v>112.3462</v>
      </c>
      <c r="AL58" s="40">
        <v>2.0724999999999998</v>
      </c>
      <c r="AM58" s="40">
        <v>46.628399999999999</v>
      </c>
      <c r="AN58" s="40">
        <v>4.5616000000000003</v>
      </c>
      <c r="AO58" s="40">
        <v>7.9200000000000007E-2</v>
      </c>
      <c r="AP58" s="40">
        <v>7.1337000000000002</v>
      </c>
      <c r="AQ58" s="40">
        <v>1.3008999999999999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</row>
    <row r="59" spans="1:53" s="6" customFormat="1" x14ac:dyDescent="0.25">
      <c r="A59" s="38">
        <v>2025</v>
      </c>
      <c r="B59" s="38" t="s">
        <v>85</v>
      </c>
      <c r="C59" s="6" t="s">
        <v>95</v>
      </c>
      <c r="F59" s="40" t="s">
        <v>51</v>
      </c>
      <c r="G59" s="40" t="s">
        <v>52</v>
      </c>
      <c r="H59" s="40" t="s">
        <v>50</v>
      </c>
      <c r="I59" s="40">
        <v>0.12379999999999999</v>
      </c>
      <c r="J59" s="40">
        <v>50.126399999999997</v>
      </c>
      <c r="K59" s="40">
        <v>61.163699999999999</v>
      </c>
      <c r="L59" s="40">
        <v>0.505</v>
      </c>
      <c r="M59" s="40">
        <v>0</v>
      </c>
      <c r="N59" s="40">
        <v>1.5674999999999999</v>
      </c>
      <c r="O59" s="40">
        <v>0</v>
      </c>
      <c r="P59" s="40">
        <v>2.4807000000000001</v>
      </c>
      <c r="Q59" s="40">
        <v>0.87080000000000002</v>
      </c>
      <c r="R59" s="40">
        <v>0</v>
      </c>
      <c r="S59" s="40">
        <v>3.8774999999999999</v>
      </c>
      <c r="T59" s="40">
        <v>0.21179999999999999</v>
      </c>
      <c r="U59" s="40">
        <v>0</v>
      </c>
      <c r="V59" s="40">
        <v>0</v>
      </c>
      <c r="W59" s="40">
        <v>0.39500000000000002</v>
      </c>
      <c r="X59" s="40">
        <v>0.1875</v>
      </c>
      <c r="Y59" s="40">
        <v>0</v>
      </c>
      <c r="Z59" s="40">
        <v>46.5182</v>
      </c>
      <c r="AA59" s="40">
        <v>0</v>
      </c>
      <c r="AB59" s="40">
        <v>0</v>
      </c>
      <c r="AC59" s="40">
        <v>4.0446</v>
      </c>
      <c r="AD59" s="40">
        <v>0</v>
      </c>
      <c r="AE59" s="40">
        <v>0</v>
      </c>
      <c r="AF59" s="40">
        <v>1.2477</v>
      </c>
      <c r="AG59" s="40">
        <v>0</v>
      </c>
      <c r="AH59" s="40">
        <v>0.92610000000000003</v>
      </c>
      <c r="AI59" s="40">
        <v>0</v>
      </c>
      <c r="AJ59" s="40">
        <v>-9999</v>
      </c>
      <c r="AK59" s="40">
        <v>111.2901</v>
      </c>
      <c r="AL59" s="40">
        <v>2.0724999999999998</v>
      </c>
      <c r="AM59" s="40">
        <v>46.7057</v>
      </c>
      <c r="AN59" s="40">
        <v>4.4843000000000002</v>
      </c>
      <c r="AO59" s="40">
        <v>0.87080000000000002</v>
      </c>
      <c r="AP59" s="40">
        <v>7.4513999999999996</v>
      </c>
      <c r="AQ59" s="40">
        <v>1.2477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</row>
    <row r="60" spans="1:53" s="6" customFormat="1" x14ac:dyDescent="0.25">
      <c r="A60" s="38">
        <v>2040</v>
      </c>
      <c r="B60" s="38" t="s">
        <v>85</v>
      </c>
      <c r="C60" s="6" t="s">
        <v>95</v>
      </c>
      <c r="F60" s="40" t="s">
        <v>51</v>
      </c>
      <c r="G60" s="40" t="s">
        <v>52</v>
      </c>
      <c r="H60" s="40" t="s">
        <v>50</v>
      </c>
      <c r="I60" s="40">
        <v>0.27460000000000001</v>
      </c>
      <c r="J60" s="40">
        <v>49.716500000000003</v>
      </c>
      <c r="K60" s="40">
        <v>59.763399999999997</v>
      </c>
      <c r="L60" s="40">
        <v>0.505</v>
      </c>
      <c r="M60" s="40">
        <v>0</v>
      </c>
      <c r="N60" s="40">
        <v>1.5674999999999999</v>
      </c>
      <c r="O60" s="40">
        <v>0</v>
      </c>
      <c r="P60" s="40">
        <v>3.56</v>
      </c>
      <c r="Q60" s="40">
        <v>1.2790999999999999</v>
      </c>
      <c r="R60" s="40">
        <v>0</v>
      </c>
      <c r="S60" s="40">
        <v>3.8774999999999999</v>
      </c>
      <c r="T60" s="40">
        <v>0.16650000000000001</v>
      </c>
      <c r="U60" s="40">
        <v>0</v>
      </c>
      <c r="V60" s="40">
        <v>0</v>
      </c>
      <c r="W60" s="40">
        <v>0.39500000000000002</v>
      </c>
      <c r="X60" s="40">
        <v>6.5000000000000002E-2</v>
      </c>
      <c r="Y60" s="40">
        <v>0</v>
      </c>
      <c r="Z60" s="40">
        <v>46.686900000000001</v>
      </c>
      <c r="AA60" s="40">
        <v>0</v>
      </c>
      <c r="AB60" s="40">
        <v>0</v>
      </c>
      <c r="AC60" s="40">
        <v>3.9992999999999999</v>
      </c>
      <c r="AD60" s="40">
        <v>0</v>
      </c>
      <c r="AE60" s="40">
        <v>0</v>
      </c>
      <c r="AF60" s="40">
        <v>1.2047000000000001</v>
      </c>
      <c r="AG60" s="40">
        <v>0</v>
      </c>
      <c r="AH60" s="40">
        <v>1.3360000000000001</v>
      </c>
      <c r="AI60" s="40">
        <v>0</v>
      </c>
      <c r="AJ60" s="40">
        <v>-9999</v>
      </c>
      <c r="AK60" s="40">
        <v>109.4799</v>
      </c>
      <c r="AL60" s="40">
        <v>2.0724999999999998</v>
      </c>
      <c r="AM60" s="40">
        <v>46.751899999999999</v>
      </c>
      <c r="AN60" s="40">
        <v>4.4390000000000001</v>
      </c>
      <c r="AO60" s="40">
        <v>1.2790999999999999</v>
      </c>
      <c r="AP60" s="40">
        <v>8.8953000000000007</v>
      </c>
      <c r="AQ60" s="40">
        <v>1.2047000000000001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</row>
    <row r="61" spans="1:53" s="6" customFormat="1" x14ac:dyDescent="0.25">
      <c r="A61" s="38">
        <v>2055</v>
      </c>
      <c r="B61" s="38" t="s">
        <v>85</v>
      </c>
      <c r="C61" s="6" t="s">
        <v>95</v>
      </c>
      <c r="F61" s="40" t="s">
        <v>51</v>
      </c>
      <c r="G61" s="40" t="s">
        <v>52</v>
      </c>
      <c r="H61" s="40" t="s">
        <v>50</v>
      </c>
      <c r="I61" s="40">
        <v>0.4254</v>
      </c>
      <c r="J61" s="40">
        <v>49.168399999999998</v>
      </c>
      <c r="K61" s="40">
        <v>58.101599999999998</v>
      </c>
      <c r="L61" s="40">
        <v>0.505</v>
      </c>
      <c r="M61" s="40">
        <v>0</v>
      </c>
      <c r="N61" s="40">
        <v>1.5674999999999999</v>
      </c>
      <c r="O61" s="40">
        <v>0</v>
      </c>
      <c r="P61" s="40">
        <v>4.5875000000000004</v>
      </c>
      <c r="Q61" s="40">
        <v>1.9705999999999999</v>
      </c>
      <c r="R61" s="40">
        <v>0</v>
      </c>
      <c r="S61" s="40">
        <v>3.875</v>
      </c>
      <c r="T61" s="40">
        <v>0.1241</v>
      </c>
      <c r="U61" s="40">
        <v>0</v>
      </c>
      <c r="V61" s="40">
        <v>0</v>
      </c>
      <c r="W61" s="40">
        <v>0.39500000000000002</v>
      </c>
      <c r="X61" s="40">
        <v>0.06</v>
      </c>
      <c r="Y61" s="40">
        <v>0</v>
      </c>
      <c r="Z61" s="40">
        <v>46.737299999999998</v>
      </c>
      <c r="AA61" s="40">
        <v>0</v>
      </c>
      <c r="AB61" s="40">
        <v>0</v>
      </c>
      <c r="AC61" s="40">
        <v>3.9739</v>
      </c>
      <c r="AD61" s="40">
        <v>0</v>
      </c>
      <c r="AE61" s="40">
        <v>0</v>
      </c>
      <c r="AF61" s="40">
        <v>1.1724000000000001</v>
      </c>
      <c r="AG61" s="40">
        <v>0</v>
      </c>
      <c r="AH61" s="40">
        <v>1.8841000000000001</v>
      </c>
      <c r="AI61" s="40">
        <v>0</v>
      </c>
      <c r="AJ61" s="40">
        <v>-9999</v>
      </c>
      <c r="AK61" s="40">
        <v>107.27</v>
      </c>
      <c r="AL61" s="40">
        <v>2.0724999999999998</v>
      </c>
      <c r="AM61" s="40">
        <v>46.7973</v>
      </c>
      <c r="AN61" s="40">
        <v>4.3940999999999999</v>
      </c>
      <c r="AO61" s="40">
        <v>1.9705999999999999</v>
      </c>
      <c r="AP61" s="40">
        <v>10.445499999999999</v>
      </c>
      <c r="AQ61" s="40">
        <v>1.1724000000000001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</row>
    <row r="62" spans="1:53" s="6" customFormat="1" x14ac:dyDescent="0.25">
      <c r="A62" s="38">
        <v>2070</v>
      </c>
      <c r="B62" s="38" t="s">
        <v>85</v>
      </c>
      <c r="C62" s="6" t="s">
        <v>95</v>
      </c>
      <c r="F62" s="40" t="s">
        <v>51</v>
      </c>
      <c r="G62" s="40" t="s">
        <v>52</v>
      </c>
      <c r="H62" s="40" t="s">
        <v>50</v>
      </c>
      <c r="I62" s="40">
        <v>0.61319999999999997</v>
      </c>
      <c r="J62" s="40">
        <v>48.449300000000001</v>
      </c>
      <c r="K62" s="40">
        <v>56.011800000000001</v>
      </c>
      <c r="L62" s="40">
        <v>0.505</v>
      </c>
      <c r="M62" s="40">
        <v>0</v>
      </c>
      <c r="N62" s="40">
        <v>1.5674999999999999</v>
      </c>
      <c r="O62" s="40">
        <v>0</v>
      </c>
      <c r="P62" s="40">
        <v>6.0014000000000003</v>
      </c>
      <c r="Q62" s="40">
        <v>2.7242000000000002</v>
      </c>
      <c r="R62" s="40">
        <v>0</v>
      </c>
      <c r="S62" s="40">
        <v>3.8650000000000002</v>
      </c>
      <c r="T62" s="40">
        <v>8.9200000000000002E-2</v>
      </c>
      <c r="U62" s="40">
        <v>0</v>
      </c>
      <c r="V62" s="40">
        <v>0</v>
      </c>
      <c r="W62" s="40">
        <v>0.39500000000000002</v>
      </c>
      <c r="X62" s="40">
        <v>5.7500000000000002E-2</v>
      </c>
      <c r="Y62" s="40">
        <v>0</v>
      </c>
      <c r="Z62" s="40">
        <v>46.785899999999998</v>
      </c>
      <c r="AA62" s="40">
        <v>0</v>
      </c>
      <c r="AB62" s="40">
        <v>0</v>
      </c>
      <c r="AC62" s="40">
        <v>3.9354</v>
      </c>
      <c r="AD62" s="40">
        <v>0</v>
      </c>
      <c r="AE62" s="40">
        <v>0</v>
      </c>
      <c r="AF62" s="40">
        <v>1.1319999999999999</v>
      </c>
      <c r="AG62" s="40">
        <v>0</v>
      </c>
      <c r="AH62" s="40">
        <v>2.6032000000000002</v>
      </c>
      <c r="AI62" s="40">
        <v>0</v>
      </c>
      <c r="AJ62" s="40">
        <v>-9999</v>
      </c>
      <c r="AK62" s="40">
        <v>104.46120000000001</v>
      </c>
      <c r="AL62" s="40">
        <v>2.0724999999999998</v>
      </c>
      <c r="AM62" s="40">
        <v>46.843400000000003</v>
      </c>
      <c r="AN62" s="40">
        <v>4.3491999999999997</v>
      </c>
      <c r="AO62" s="40">
        <v>2.7242000000000002</v>
      </c>
      <c r="AP62" s="40">
        <v>12.54</v>
      </c>
      <c r="AQ62" s="40">
        <v>1.1319999999999999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</row>
    <row r="63" spans="1:53" s="6" customFormat="1" x14ac:dyDescent="0.25">
      <c r="A63" s="38">
        <v>2085</v>
      </c>
      <c r="B63" s="38" t="s">
        <v>85</v>
      </c>
      <c r="C63" s="6" t="s">
        <v>95</v>
      </c>
      <c r="F63" s="40" t="s">
        <v>51</v>
      </c>
      <c r="G63" s="40" t="s">
        <v>52</v>
      </c>
      <c r="H63" s="40" t="s">
        <v>50</v>
      </c>
      <c r="I63" s="40">
        <v>0.80100000000000005</v>
      </c>
      <c r="J63" s="40">
        <v>47.439700000000002</v>
      </c>
      <c r="K63" s="40">
        <v>52.320900000000002</v>
      </c>
      <c r="L63" s="40">
        <v>0.30659999999999998</v>
      </c>
      <c r="M63" s="40">
        <v>0</v>
      </c>
      <c r="N63" s="40">
        <v>1.5660000000000001</v>
      </c>
      <c r="O63" s="40">
        <v>0</v>
      </c>
      <c r="P63" s="40">
        <v>8.7345000000000006</v>
      </c>
      <c r="Q63" s="40">
        <v>3.9685999999999999</v>
      </c>
      <c r="R63" s="40">
        <v>0</v>
      </c>
      <c r="S63" s="40">
        <v>3.86</v>
      </c>
      <c r="T63" s="40">
        <v>6.1600000000000002E-2</v>
      </c>
      <c r="U63" s="40">
        <v>0</v>
      </c>
      <c r="V63" s="40">
        <v>0</v>
      </c>
      <c r="W63" s="40">
        <v>0.39500000000000002</v>
      </c>
      <c r="X63" s="40">
        <v>0.05</v>
      </c>
      <c r="Y63" s="40">
        <v>0</v>
      </c>
      <c r="Z63" s="40">
        <v>46.828600000000002</v>
      </c>
      <c r="AA63" s="40">
        <v>0</v>
      </c>
      <c r="AB63" s="40">
        <v>0</v>
      </c>
      <c r="AC63" s="40">
        <v>3.9224999999999999</v>
      </c>
      <c r="AD63" s="40">
        <v>0</v>
      </c>
      <c r="AE63" s="40">
        <v>0</v>
      </c>
      <c r="AF63" s="40">
        <v>1.0557000000000001</v>
      </c>
      <c r="AG63" s="40">
        <v>0</v>
      </c>
      <c r="AH63" s="40">
        <v>3.6128</v>
      </c>
      <c r="AI63" s="40">
        <v>0</v>
      </c>
      <c r="AJ63" s="40">
        <v>-9999</v>
      </c>
      <c r="AK63" s="40">
        <v>99.760599999999997</v>
      </c>
      <c r="AL63" s="40">
        <v>1.8727</v>
      </c>
      <c r="AM63" s="40">
        <v>46.878599999999999</v>
      </c>
      <c r="AN63" s="40">
        <v>4.3166000000000002</v>
      </c>
      <c r="AO63" s="40">
        <v>3.9685999999999999</v>
      </c>
      <c r="AP63" s="40">
        <v>16.2698</v>
      </c>
      <c r="AQ63" s="40">
        <v>1.0557000000000001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</row>
    <row r="64" spans="1:53" s="6" customFormat="1" x14ac:dyDescent="0.25">
      <c r="A64" s="38">
        <v>2100</v>
      </c>
      <c r="B64" s="38" t="s">
        <v>85</v>
      </c>
      <c r="C64" s="6" t="s">
        <v>95</v>
      </c>
      <c r="F64" s="40" t="s">
        <v>51</v>
      </c>
      <c r="G64" s="40" t="s">
        <v>52</v>
      </c>
      <c r="H64" s="40" t="s">
        <v>50</v>
      </c>
      <c r="I64" s="40">
        <v>0.99439999999999995</v>
      </c>
      <c r="J64" s="40">
        <v>46.775100000000002</v>
      </c>
      <c r="K64" s="40">
        <v>50.389800000000001</v>
      </c>
      <c r="L64" s="40">
        <v>0.29659999999999997</v>
      </c>
      <c r="M64" s="40">
        <v>0</v>
      </c>
      <c r="N64" s="40">
        <v>1.5616000000000001</v>
      </c>
      <c r="O64" s="40">
        <v>0</v>
      </c>
      <c r="P64" s="40">
        <v>7.6280000000000001</v>
      </c>
      <c r="Q64" s="40">
        <v>7.1772</v>
      </c>
      <c r="R64" s="40">
        <v>0</v>
      </c>
      <c r="S64" s="40">
        <v>3.8574999999999999</v>
      </c>
      <c r="T64" s="40">
        <v>4.0300000000000002E-2</v>
      </c>
      <c r="U64" s="40">
        <v>0</v>
      </c>
      <c r="V64" s="40">
        <v>0</v>
      </c>
      <c r="W64" s="40">
        <v>0.39500000000000002</v>
      </c>
      <c r="X64" s="40">
        <v>4.2799999999999998E-2</v>
      </c>
      <c r="Y64" s="40">
        <v>0</v>
      </c>
      <c r="Z64" s="40">
        <v>46.8658</v>
      </c>
      <c r="AA64" s="40">
        <v>0</v>
      </c>
      <c r="AB64" s="40">
        <v>0</v>
      </c>
      <c r="AC64" s="40">
        <v>3.9140999999999999</v>
      </c>
      <c r="AD64" s="40">
        <v>0</v>
      </c>
      <c r="AE64" s="40">
        <v>0</v>
      </c>
      <c r="AF64" s="40">
        <v>0.90139999999999998</v>
      </c>
      <c r="AG64" s="40">
        <v>0</v>
      </c>
      <c r="AH64" s="40">
        <v>4.2774000000000001</v>
      </c>
      <c r="AI64" s="40">
        <v>0</v>
      </c>
      <c r="AJ64" s="40">
        <v>-9999</v>
      </c>
      <c r="AK64" s="40">
        <v>97.165000000000006</v>
      </c>
      <c r="AL64" s="40">
        <v>1.8581000000000001</v>
      </c>
      <c r="AM64" s="40">
        <v>46.9086</v>
      </c>
      <c r="AN64" s="40">
        <v>4.2927999999999997</v>
      </c>
      <c r="AO64" s="40">
        <v>7.1772</v>
      </c>
      <c r="AP64" s="40">
        <v>15.8195</v>
      </c>
      <c r="AQ64" s="40">
        <v>0.90139999999999998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</row>
    <row r="65" spans="1:53" s="6" customFormat="1" x14ac:dyDescent="0.25">
      <c r="A65" s="38">
        <v>0</v>
      </c>
      <c r="B65" s="38" t="s">
        <v>86</v>
      </c>
      <c r="C65" s="6" t="s">
        <v>95</v>
      </c>
      <c r="F65" s="40" t="s">
        <v>51</v>
      </c>
      <c r="G65" s="40" t="s">
        <v>52</v>
      </c>
      <c r="H65" s="40" t="s">
        <v>50</v>
      </c>
      <c r="I65" s="40">
        <v>0</v>
      </c>
      <c r="J65" s="40">
        <v>22.1325</v>
      </c>
      <c r="K65" s="40">
        <v>47.272500000000001</v>
      </c>
      <c r="L65" s="40">
        <v>0</v>
      </c>
      <c r="M65" s="40">
        <v>0</v>
      </c>
      <c r="N65" s="40">
        <v>0.48249999999999998</v>
      </c>
      <c r="O65" s="40">
        <v>0</v>
      </c>
      <c r="P65" s="40">
        <v>0</v>
      </c>
      <c r="Q65" s="40">
        <v>1.8825000000000001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0.46500000000000002</v>
      </c>
      <c r="X65" s="40">
        <v>1.145</v>
      </c>
      <c r="Y65" s="40">
        <v>0</v>
      </c>
      <c r="Z65" s="40">
        <v>27.267499999999998</v>
      </c>
      <c r="AA65" s="40">
        <v>0</v>
      </c>
      <c r="AB65" s="40">
        <v>0</v>
      </c>
      <c r="AC65" s="40">
        <v>0.71499999999999997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-9999</v>
      </c>
      <c r="AK65" s="40">
        <v>69.405000000000001</v>
      </c>
      <c r="AL65" s="40">
        <v>0.48249999999999998</v>
      </c>
      <c r="AM65" s="40">
        <v>28.412500000000001</v>
      </c>
      <c r="AN65" s="40">
        <v>0.46500000000000002</v>
      </c>
      <c r="AO65" s="40">
        <v>1.8825000000000001</v>
      </c>
      <c r="AP65" s="40">
        <v>0.71499999999999997</v>
      </c>
      <c r="AQ65" s="40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</row>
    <row r="66" spans="1:53" s="6" customFormat="1" x14ac:dyDescent="0.25">
      <c r="A66" s="38">
        <v>2003</v>
      </c>
      <c r="B66" s="38" t="s">
        <v>86</v>
      </c>
      <c r="C66" s="6" t="s">
        <v>95</v>
      </c>
      <c r="F66" s="40" t="s">
        <v>51</v>
      </c>
      <c r="G66" s="40" t="s">
        <v>52</v>
      </c>
      <c r="H66" s="40" t="s">
        <v>50</v>
      </c>
      <c r="I66" s="40">
        <v>0</v>
      </c>
      <c r="J66" s="40">
        <v>21.518999999999998</v>
      </c>
      <c r="K66" s="40">
        <v>46.189</v>
      </c>
      <c r="L66" s="40">
        <v>0</v>
      </c>
      <c r="M66" s="40">
        <v>0</v>
      </c>
      <c r="N66" s="40">
        <v>0.4007</v>
      </c>
      <c r="O66" s="40">
        <v>0</v>
      </c>
      <c r="P66" s="40">
        <v>1.1653</v>
      </c>
      <c r="Q66" s="40">
        <v>1.8825000000000001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0.46500000000000002</v>
      </c>
      <c r="X66" s="40">
        <v>1.145</v>
      </c>
      <c r="Y66" s="40">
        <v>0</v>
      </c>
      <c r="Z66" s="40">
        <v>27.267499999999998</v>
      </c>
      <c r="AA66" s="40">
        <v>0</v>
      </c>
      <c r="AB66" s="40">
        <v>0</v>
      </c>
      <c r="AC66" s="40">
        <v>0.71499999999999997</v>
      </c>
      <c r="AD66" s="40">
        <v>0</v>
      </c>
      <c r="AE66" s="40">
        <v>0</v>
      </c>
      <c r="AF66" s="40">
        <v>0</v>
      </c>
      <c r="AG66" s="40">
        <v>0</v>
      </c>
      <c r="AH66" s="40">
        <v>0.61350000000000005</v>
      </c>
      <c r="AI66" s="40">
        <v>0</v>
      </c>
      <c r="AJ66" s="40">
        <v>-9999</v>
      </c>
      <c r="AK66" s="40">
        <v>67.707999999999998</v>
      </c>
      <c r="AL66" s="40">
        <v>0.4007</v>
      </c>
      <c r="AM66" s="40">
        <v>28.412500000000001</v>
      </c>
      <c r="AN66" s="40">
        <v>0.46500000000000002</v>
      </c>
      <c r="AO66" s="40">
        <v>1.8825000000000001</v>
      </c>
      <c r="AP66" s="40">
        <v>2.4937999999999998</v>
      </c>
      <c r="AQ66" s="40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</row>
    <row r="67" spans="1:53" s="6" customFormat="1" x14ac:dyDescent="0.25">
      <c r="A67" s="38">
        <v>2025</v>
      </c>
      <c r="B67" s="38" t="s">
        <v>86</v>
      </c>
      <c r="C67" s="6" t="s">
        <v>95</v>
      </c>
      <c r="F67" s="40" t="s">
        <v>51</v>
      </c>
      <c r="G67" s="40" t="s">
        <v>52</v>
      </c>
      <c r="H67" s="40" t="s">
        <v>50</v>
      </c>
      <c r="I67" s="40">
        <v>0.12379999999999999</v>
      </c>
      <c r="J67" s="40">
        <v>21.287199999999999</v>
      </c>
      <c r="K67" s="40">
        <v>45.7547</v>
      </c>
      <c r="L67" s="40">
        <v>0</v>
      </c>
      <c r="M67" s="40">
        <v>0</v>
      </c>
      <c r="N67" s="40">
        <v>0.4</v>
      </c>
      <c r="O67" s="40">
        <v>0</v>
      </c>
      <c r="P67" s="40">
        <v>1.411</v>
      </c>
      <c r="Q67" s="40">
        <v>2.0718000000000001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0.46500000000000002</v>
      </c>
      <c r="X67" s="40">
        <v>1.145</v>
      </c>
      <c r="Y67" s="40">
        <v>0</v>
      </c>
      <c r="Z67" s="40">
        <v>27.267499999999998</v>
      </c>
      <c r="AA67" s="40">
        <v>0</v>
      </c>
      <c r="AB67" s="40">
        <v>0</v>
      </c>
      <c r="AC67" s="40">
        <v>0.71499999999999997</v>
      </c>
      <c r="AD67" s="40">
        <v>0</v>
      </c>
      <c r="AE67" s="40">
        <v>0</v>
      </c>
      <c r="AF67" s="40">
        <v>0</v>
      </c>
      <c r="AG67" s="40">
        <v>0</v>
      </c>
      <c r="AH67" s="40">
        <v>0.84530000000000005</v>
      </c>
      <c r="AI67" s="40">
        <v>0</v>
      </c>
      <c r="AJ67" s="40">
        <v>-9999</v>
      </c>
      <c r="AK67" s="40">
        <v>67.042000000000002</v>
      </c>
      <c r="AL67" s="40">
        <v>0.4</v>
      </c>
      <c r="AM67" s="40">
        <v>28.412500000000001</v>
      </c>
      <c r="AN67" s="40">
        <v>0.46500000000000002</v>
      </c>
      <c r="AO67" s="40">
        <v>2.0718000000000001</v>
      </c>
      <c r="AP67" s="40">
        <v>2.9712999999999998</v>
      </c>
      <c r="AQ67" s="40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</row>
    <row r="68" spans="1:53" s="6" customFormat="1" x14ac:dyDescent="0.25">
      <c r="A68" s="38">
        <v>2040</v>
      </c>
      <c r="B68" s="38" t="s">
        <v>86</v>
      </c>
      <c r="C68" s="6" t="s">
        <v>95</v>
      </c>
      <c r="F68" s="40" t="s">
        <v>51</v>
      </c>
      <c r="G68" s="40" t="s">
        <v>52</v>
      </c>
      <c r="H68" s="40" t="s">
        <v>50</v>
      </c>
      <c r="I68" s="40">
        <v>0.27460000000000001</v>
      </c>
      <c r="J68" s="40">
        <v>20.5534</v>
      </c>
      <c r="K68" s="40">
        <v>39.169899999999998</v>
      </c>
      <c r="L68" s="40">
        <v>0</v>
      </c>
      <c r="M68" s="40">
        <v>0</v>
      </c>
      <c r="N68" s="40">
        <v>0.3987</v>
      </c>
      <c r="O68" s="40">
        <v>0</v>
      </c>
      <c r="P68" s="40">
        <v>7.9284999999999997</v>
      </c>
      <c r="Q68" s="40">
        <v>2.1404000000000001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0.46500000000000002</v>
      </c>
      <c r="X68" s="40">
        <v>1.145</v>
      </c>
      <c r="Y68" s="40">
        <v>0</v>
      </c>
      <c r="Z68" s="40">
        <v>27.267499999999998</v>
      </c>
      <c r="AA68" s="40">
        <v>0</v>
      </c>
      <c r="AB68" s="40">
        <v>0</v>
      </c>
      <c r="AC68" s="40">
        <v>0.71499999999999997</v>
      </c>
      <c r="AD68" s="40">
        <v>0</v>
      </c>
      <c r="AE68" s="40">
        <v>0</v>
      </c>
      <c r="AF68" s="40">
        <v>0</v>
      </c>
      <c r="AG68" s="40">
        <v>0</v>
      </c>
      <c r="AH68" s="40">
        <v>1.5790999999999999</v>
      </c>
      <c r="AI68" s="40">
        <v>0</v>
      </c>
      <c r="AJ68" s="40">
        <v>-9999</v>
      </c>
      <c r="AK68" s="40">
        <v>59.723300000000002</v>
      </c>
      <c r="AL68" s="40">
        <v>0.3987</v>
      </c>
      <c r="AM68" s="40">
        <v>28.412500000000001</v>
      </c>
      <c r="AN68" s="40">
        <v>0.46500000000000002</v>
      </c>
      <c r="AO68" s="40">
        <v>2.1404000000000001</v>
      </c>
      <c r="AP68" s="40">
        <v>10.2226</v>
      </c>
      <c r="AQ68" s="40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</row>
    <row r="69" spans="1:53" s="6" customFormat="1" x14ac:dyDescent="0.25">
      <c r="A69" s="38">
        <v>2055</v>
      </c>
      <c r="B69" s="38" t="s">
        <v>86</v>
      </c>
      <c r="C69" s="6" t="s">
        <v>95</v>
      </c>
      <c r="F69" s="40" t="s">
        <v>51</v>
      </c>
      <c r="G69" s="40" t="s">
        <v>52</v>
      </c>
      <c r="H69" s="40" t="s">
        <v>50</v>
      </c>
      <c r="I69" s="40">
        <v>0.4254</v>
      </c>
      <c r="J69" s="40">
        <v>20.0276</v>
      </c>
      <c r="K69" s="40">
        <v>37.4773</v>
      </c>
      <c r="L69" s="40">
        <v>0</v>
      </c>
      <c r="M69" s="40">
        <v>0</v>
      </c>
      <c r="N69" s="40">
        <v>0.39579999999999999</v>
      </c>
      <c r="O69" s="40">
        <v>0</v>
      </c>
      <c r="P69" s="40">
        <v>4.2617000000000003</v>
      </c>
      <c r="Q69" s="40">
        <v>7.5026999999999999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0.46500000000000002</v>
      </c>
      <c r="X69" s="40">
        <v>0.38250000000000001</v>
      </c>
      <c r="Y69" s="40">
        <v>0</v>
      </c>
      <c r="Z69" s="40">
        <v>28.03</v>
      </c>
      <c r="AA69" s="40">
        <v>0</v>
      </c>
      <c r="AB69" s="40">
        <v>0</v>
      </c>
      <c r="AC69" s="40">
        <v>0.71499999999999997</v>
      </c>
      <c r="AD69" s="40">
        <v>0</v>
      </c>
      <c r="AE69" s="40">
        <v>0</v>
      </c>
      <c r="AF69" s="40">
        <v>0</v>
      </c>
      <c r="AG69" s="40">
        <v>0</v>
      </c>
      <c r="AH69" s="40">
        <v>2.1049000000000002</v>
      </c>
      <c r="AI69" s="40">
        <v>0</v>
      </c>
      <c r="AJ69" s="40">
        <v>-9999</v>
      </c>
      <c r="AK69" s="40">
        <v>57.504800000000003</v>
      </c>
      <c r="AL69" s="40">
        <v>0.39579999999999999</v>
      </c>
      <c r="AM69" s="40">
        <v>28.412500000000001</v>
      </c>
      <c r="AN69" s="40">
        <v>0.46500000000000002</v>
      </c>
      <c r="AO69" s="40">
        <v>7.5026999999999999</v>
      </c>
      <c r="AP69" s="40">
        <v>7.0816999999999997</v>
      </c>
      <c r="AQ69" s="40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39">
        <v>0</v>
      </c>
      <c r="BA69" s="39">
        <v>0</v>
      </c>
    </row>
    <row r="70" spans="1:53" s="6" customFormat="1" x14ac:dyDescent="0.25">
      <c r="A70" s="38">
        <v>2070</v>
      </c>
      <c r="B70" s="38" t="s">
        <v>86</v>
      </c>
      <c r="C70" s="6" t="s">
        <v>95</v>
      </c>
      <c r="F70" s="40" t="s">
        <v>51</v>
      </c>
      <c r="G70" s="40" t="s">
        <v>52</v>
      </c>
      <c r="H70" s="40" t="s">
        <v>50</v>
      </c>
      <c r="I70" s="40">
        <v>0.61319999999999997</v>
      </c>
      <c r="J70" s="40">
        <v>19.311199999999999</v>
      </c>
      <c r="K70" s="40">
        <v>35.590400000000002</v>
      </c>
      <c r="L70" s="40">
        <v>0</v>
      </c>
      <c r="M70" s="40">
        <v>0</v>
      </c>
      <c r="N70" s="40">
        <v>0.39500000000000002</v>
      </c>
      <c r="O70" s="40">
        <v>0</v>
      </c>
      <c r="P70" s="40">
        <v>5.3470000000000004</v>
      </c>
      <c r="Q70" s="40">
        <v>7.8174000000000001</v>
      </c>
      <c r="R70" s="40">
        <v>0</v>
      </c>
      <c r="S70" s="40">
        <v>0</v>
      </c>
      <c r="T70" s="40">
        <v>0.48759999999999998</v>
      </c>
      <c r="U70" s="40">
        <v>0</v>
      </c>
      <c r="V70" s="40">
        <v>0</v>
      </c>
      <c r="W70" s="40">
        <v>0.46500000000000002</v>
      </c>
      <c r="X70" s="40">
        <v>0.38250000000000001</v>
      </c>
      <c r="Y70" s="40">
        <v>0</v>
      </c>
      <c r="Z70" s="40">
        <v>28.03</v>
      </c>
      <c r="AA70" s="40">
        <v>0</v>
      </c>
      <c r="AB70" s="40">
        <v>0</v>
      </c>
      <c r="AC70" s="40">
        <v>0.71499999999999997</v>
      </c>
      <c r="AD70" s="40">
        <v>0</v>
      </c>
      <c r="AE70" s="40">
        <v>0</v>
      </c>
      <c r="AF70" s="40">
        <v>0</v>
      </c>
      <c r="AG70" s="40">
        <v>0</v>
      </c>
      <c r="AH70" s="40">
        <v>2.8212999999999999</v>
      </c>
      <c r="AI70" s="40">
        <v>0</v>
      </c>
      <c r="AJ70" s="40">
        <v>-9999</v>
      </c>
      <c r="AK70" s="40">
        <v>54.901699999999998</v>
      </c>
      <c r="AL70" s="40">
        <v>0.39500000000000002</v>
      </c>
      <c r="AM70" s="40">
        <v>28.412500000000001</v>
      </c>
      <c r="AN70" s="40">
        <v>0.9526</v>
      </c>
      <c r="AO70" s="40">
        <v>7.8174000000000001</v>
      </c>
      <c r="AP70" s="40">
        <v>8.8833000000000002</v>
      </c>
      <c r="AQ70" s="40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</row>
    <row r="71" spans="1:53" s="6" customFormat="1" x14ac:dyDescent="0.25">
      <c r="A71" s="38">
        <v>2085</v>
      </c>
      <c r="B71" s="38" t="s">
        <v>86</v>
      </c>
      <c r="C71" s="6" t="s">
        <v>95</v>
      </c>
      <c r="F71" s="40" t="s">
        <v>51</v>
      </c>
      <c r="G71" s="40" t="s">
        <v>52</v>
      </c>
      <c r="H71" s="40" t="s">
        <v>50</v>
      </c>
      <c r="I71" s="40">
        <v>0.80100000000000005</v>
      </c>
      <c r="J71" s="40">
        <v>18.440100000000001</v>
      </c>
      <c r="K71" s="40">
        <v>33.256799999999998</v>
      </c>
      <c r="L71" s="40">
        <v>0</v>
      </c>
      <c r="M71" s="40">
        <v>0</v>
      </c>
      <c r="N71" s="40">
        <v>0.39</v>
      </c>
      <c r="O71" s="40">
        <v>0</v>
      </c>
      <c r="P71" s="40">
        <v>6.3498000000000001</v>
      </c>
      <c r="Q71" s="40">
        <v>8.5884</v>
      </c>
      <c r="R71" s="40">
        <v>0</v>
      </c>
      <c r="S71" s="40">
        <v>0</v>
      </c>
      <c r="T71" s="40">
        <v>1.0015000000000001</v>
      </c>
      <c r="U71" s="40">
        <v>0</v>
      </c>
      <c r="V71" s="40">
        <v>0</v>
      </c>
      <c r="W71" s="40">
        <v>0.46500000000000002</v>
      </c>
      <c r="X71" s="40">
        <v>0.38250000000000001</v>
      </c>
      <c r="Y71" s="40">
        <v>0</v>
      </c>
      <c r="Z71" s="40">
        <v>28.0853</v>
      </c>
      <c r="AA71" s="40">
        <v>0</v>
      </c>
      <c r="AB71" s="40">
        <v>0</v>
      </c>
      <c r="AC71" s="40">
        <v>0.7107</v>
      </c>
      <c r="AD71" s="40">
        <v>0</v>
      </c>
      <c r="AE71" s="40">
        <v>0</v>
      </c>
      <c r="AF71" s="40">
        <v>0</v>
      </c>
      <c r="AG71" s="40">
        <v>0</v>
      </c>
      <c r="AH71" s="40">
        <v>3.6924000000000001</v>
      </c>
      <c r="AI71" s="40">
        <v>0</v>
      </c>
      <c r="AJ71" s="40">
        <v>-9999</v>
      </c>
      <c r="AK71" s="40">
        <v>51.696899999999999</v>
      </c>
      <c r="AL71" s="40">
        <v>0.39</v>
      </c>
      <c r="AM71" s="40">
        <v>28.4678</v>
      </c>
      <c r="AN71" s="40">
        <v>1.4664999999999999</v>
      </c>
      <c r="AO71" s="40">
        <v>8.5884</v>
      </c>
      <c r="AP71" s="40">
        <v>10.7529</v>
      </c>
      <c r="AQ71" s="40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9">
        <v>0</v>
      </c>
    </row>
    <row r="72" spans="1:53" s="6" customFormat="1" x14ac:dyDescent="0.25">
      <c r="A72" s="38">
        <v>2100</v>
      </c>
      <c r="B72" s="38" t="s">
        <v>86</v>
      </c>
      <c r="C72" s="6" t="s">
        <v>95</v>
      </c>
      <c r="F72" s="40" t="s">
        <v>51</v>
      </c>
      <c r="G72" s="40" t="s">
        <v>52</v>
      </c>
      <c r="H72" s="40" t="s">
        <v>50</v>
      </c>
      <c r="I72" s="40">
        <v>0.99439999999999995</v>
      </c>
      <c r="J72" s="40">
        <v>16.790199999999999</v>
      </c>
      <c r="K72" s="40">
        <v>29.661000000000001</v>
      </c>
      <c r="L72" s="40">
        <v>0</v>
      </c>
      <c r="M72" s="40">
        <v>0</v>
      </c>
      <c r="N72" s="40">
        <v>0.37740000000000001</v>
      </c>
      <c r="O72" s="40">
        <v>0</v>
      </c>
      <c r="P72" s="40">
        <v>8.5550999999999995</v>
      </c>
      <c r="Q72" s="40">
        <v>9.5465</v>
      </c>
      <c r="R72" s="40">
        <v>0</v>
      </c>
      <c r="S72" s="40">
        <v>0</v>
      </c>
      <c r="T72" s="40">
        <v>1.4431</v>
      </c>
      <c r="U72" s="40">
        <v>0</v>
      </c>
      <c r="V72" s="40">
        <v>0</v>
      </c>
      <c r="W72" s="40">
        <v>0.46500000000000002</v>
      </c>
      <c r="X72" s="40">
        <v>0.38250000000000001</v>
      </c>
      <c r="Y72" s="40">
        <v>0</v>
      </c>
      <c r="Z72" s="40">
        <v>28.164999999999999</v>
      </c>
      <c r="AA72" s="40">
        <v>0</v>
      </c>
      <c r="AB72" s="40">
        <v>0</v>
      </c>
      <c r="AC72" s="40">
        <v>0.63439999999999996</v>
      </c>
      <c r="AD72" s="40">
        <v>0</v>
      </c>
      <c r="AE72" s="40">
        <v>0</v>
      </c>
      <c r="AF72" s="40">
        <v>0</v>
      </c>
      <c r="AG72" s="40">
        <v>0</v>
      </c>
      <c r="AH72" s="40">
        <v>5.3422999999999998</v>
      </c>
      <c r="AI72" s="40">
        <v>0</v>
      </c>
      <c r="AJ72" s="40">
        <v>-9999</v>
      </c>
      <c r="AK72" s="40">
        <v>46.451099999999997</v>
      </c>
      <c r="AL72" s="40">
        <v>0.37740000000000001</v>
      </c>
      <c r="AM72" s="40">
        <v>28.547499999999999</v>
      </c>
      <c r="AN72" s="40">
        <v>1.9080999999999999</v>
      </c>
      <c r="AO72" s="40">
        <v>9.5465</v>
      </c>
      <c r="AP72" s="40">
        <v>14.5319</v>
      </c>
      <c r="AQ72" s="40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</row>
    <row r="73" spans="1:53" s="6" customFormat="1" x14ac:dyDescent="0.25">
      <c r="A73" s="38">
        <v>0</v>
      </c>
      <c r="B73" s="38" t="s">
        <v>107</v>
      </c>
      <c r="C73" s="6" t="s">
        <v>95</v>
      </c>
      <c r="D73" s="6" t="s">
        <v>95</v>
      </c>
      <c r="E73" s="6" t="s">
        <v>95</v>
      </c>
      <c r="F73" s="40" t="s">
        <v>51</v>
      </c>
      <c r="G73" s="40" t="s">
        <v>52</v>
      </c>
      <c r="H73" s="40" t="s">
        <v>50</v>
      </c>
      <c r="I73" s="40">
        <v>0</v>
      </c>
      <c r="J73" s="40">
        <v>3515.0025000000001</v>
      </c>
      <c r="K73" s="40">
        <v>3016.2624999999998</v>
      </c>
      <c r="L73" s="40">
        <v>29.092500000000001</v>
      </c>
      <c r="M73" s="40">
        <v>0</v>
      </c>
      <c r="N73" s="40">
        <v>12.7425</v>
      </c>
      <c r="O73" s="40">
        <v>0.39500000000000002</v>
      </c>
      <c r="P73" s="40">
        <v>0</v>
      </c>
      <c r="Q73" s="40">
        <v>23.5825</v>
      </c>
      <c r="R73" s="40">
        <v>0</v>
      </c>
      <c r="S73" s="40">
        <v>30.78</v>
      </c>
      <c r="T73" s="40">
        <v>12.53</v>
      </c>
      <c r="U73" s="40">
        <v>0</v>
      </c>
      <c r="V73" s="40">
        <v>0</v>
      </c>
      <c r="W73" s="40">
        <v>23.844999999999999</v>
      </c>
      <c r="X73" s="40">
        <v>69.584999999999994</v>
      </c>
      <c r="Y73" s="40">
        <v>0.41249999999999998</v>
      </c>
      <c r="Z73" s="40">
        <v>6356.7674999999999</v>
      </c>
      <c r="AA73" s="40">
        <v>0</v>
      </c>
      <c r="AB73" s="40">
        <v>0</v>
      </c>
      <c r="AC73" s="40">
        <v>27.73</v>
      </c>
      <c r="AD73" s="40">
        <v>0</v>
      </c>
      <c r="AE73" s="40">
        <v>0</v>
      </c>
      <c r="AF73" s="40">
        <v>1.3975</v>
      </c>
      <c r="AG73" s="40">
        <v>4952.7425000000003</v>
      </c>
      <c r="AH73" s="40">
        <v>0</v>
      </c>
      <c r="AI73" s="40">
        <v>0</v>
      </c>
      <c r="AJ73" s="40">
        <v>-9999</v>
      </c>
      <c r="AK73" s="40">
        <v>6531.2650000000003</v>
      </c>
      <c r="AL73" s="40">
        <v>41.835000000000001</v>
      </c>
      <c r="AM73" s="40">
        <v>6426.7650000000003</v>
      </c>
      <c r="AN73" s="40">
        <v>67.155000000000001</v>
      </c>
      <c r="AO73" s="40">
        <v>23.5825</v>
      </c>
      <c r="AP73" s="40">
        <v>27.73</v>
      </c>
      <c r="AQ73" s="40">
        <v>1.7925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</row>
    <row r="74" spans="1:53" s="6" customFormat="1" x14ac:dyDescent="0.25">
      <c r="A74" s="38">
        <v>2003</v>
      </c>
      <c r="B74" s="38" t="s">
        <v>107</v>
      </c>
      <c r="C74" s="6" t="s">
        <v>95</v>
      </c>
      <c r="D74" s="6" t="s">
        <v>95</v>
      </c>
      <c r="E74" s="6" t="s">
        <v>95</v>
      </c>
      <c r="F74" s="40" t="s">
        <v>51</v>
      </c>
      <c r="G74" s="40" t="s">
        <v>52</v>
      </c>
      <c r="H74" s="40" t="s">
        <v>50</v>
      </c>
      <c r="I74" s="40">
        <v>0</v>
      </c>
      <c r="J74" s="40">
        <v>3501.6284000000001</v>
      </c>
      <c r="K74" s="40">
        <v>2977.0468999999998</v>
      </c>
      <c r="L74" s="40">
        <v>29.092500000000001</v>
      </c>
      <c r="M74" s="40">
        <v>0</v>
      </c>
      <c r="N74" s="40">
        <v>12.6607</v>
      </c>
      <c r="O74" s="40">
        <v>0.39500000000000002</v>
      </c>
      <c r="P74" s="40">
        <v>38.7639</v>
      </c>
      <c r="Q74" s="40">
        <v>24.163499999999999</v>
      </c>
      <c r="R74" s="40">
        <v>0</v>
      </c>
      <c r="S74" s="40">
        <v>30.591999999999999</v>
      </c>
      <c r="T74" s="40">
        <v>10.7112</v>
      </c>
      <c r="U74" s="40">
        <v>0</v>
      </c>
      <c r="V74" s="40">
        <v>0</v>
      </c>
      <c r="W74" s="40">
        <v>23.840399999999999</v>
      </c>
      <c r="X74" s="40">
        <v>69.803799999999995</v>
      </c>
      <c r="Y74" s="40">
        <v>0.3725</v>
      </c>
      <c r="Z74" s="40">
        <v>6359.4093999999996</v>
      </c>
      <c r="AA74" s="40">
        <v>0</v>
      </c>
      <c r="AB74" s="40">
        <v>0</v>
      </c>
      <c r="AC74" s="40">
        <v>26.9697</v>
      </c>
      <c r="AD74" s="40">
        <v>0</v>
      </c>
      <c r="AE74" s="40">
        <v>0</v>
      </c>
      <c r="AF74" s="40">
        <v>1.3008999999999999</v>
      </c>
      <c r="AG74" s="40">
        <v>4952.7425000000003</v>
      </c>
      <c r="AH74" s="40">
        <v>13.3741</v>
      </c>
      <c r="AI74" s="40">
        <v>0</v>
      </c>
      <c r="AJ74" s="40">
        <v>-9999</v>
      </c>
      <c r="AK74" s="40">
        <v>6478.6752999999999</v>
      </c>
      <c r="AL74" s="40">
        <v>41.7532</v>
      </c>
      <c r="AM74" s="40">
        <v>6429.5856999999996</v>
      </c>
      <c r="AN74" s="40">
        <v>65.143600000000006</v>
      </c>
      <c r="AO74" s="40">
        <v>24.163499999999999</v>
      </c>
      <c r="AP74" s="40">
        <v>79.107699999999994</v>
      </c>
      <c r="AQ74" s="40">
        <v>1.6959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39">
        <v>0</v>
      </c>
      <c r="BA74" s="39">
        <v>0</v>
      </c>
    </row>
    <row r="75" spans="1:53" s="6" customFormat="1" x14ac:dyDescent="0.25">
      <c r="A75" s="38">
        <v>2025</v>
      </c>
      <c r="B75" s="38" t="s">
        <v>107</v>
      </c>
      <c r="C75" s="6" t="s">
        <v>95</v>
      </c>
      <c r="D75" s="6" t="s">
        <v>95</v>
      </c>
      <c r="E75" s="6" t="s">
        <v>95</v>
      </c>
      <c r="F75" s="40" t="s">
        <v>51</v>
      </c>
      <c r="G75" s="40" t="s">
        <v>52</v>
      </c>
      <c r="H75" s="40" t="s">
        <v>50</v>
      </c>
      <c r="I75" s="40">
        <v>0.12379999999999999</v>
      </c>
      <c r="J75" s="40">
        <v>3497.4175</v>
      </c>
      <c r="K75" s="40">
        <v>2970.3440999999998</v>
      </c>
      <c r="L75" s="40">
        <v>29.092500000000001</v>
      </c>
      <c r="M75" s="40">
        <v>0</v>
      </c>
      <c r="N75" s="40">
        <v>12.66</v>
      </c>
      <c r="O75" s="40">
        <v>0.39500000000000002</v>
      </c>
      <c r="P75" s="40">
        <v>29.218900000000001</v>
      </c>
      <c r="Q75" s="40">
        <v>40.292700000000004</v>
      </c>
      <c r="R75" s="40">
        <v>0</v>
      </c>
      <c r="S75" s="40">
        <v>30.3992</v>
      </c>
      <c r="T75" s="40">
        <v>7.7740999999999998</v>
      </c>
      <c r="U75" s="40">
        <v>0</v>
      </c>
      <c r="V75" s="40">
        <v>0</v>
      </c>
      <c r="W75" s="40">
        <v>23.8185</v>
      </c>
      <c r="X75" s="40">
        <v>69.813100000000006</v>
      </c>
      <c r="Y75" s="40">
        <v>0.3725</v>
      </c>
      <c r="Z75" s="40">
        <v>6362.7912999999999</v>
      </c>
      <c r="AA75" s="40">
        <v>0</v>
      </c>
      <c r="AB75" s="40">
        <v>0</v>
      </c>
      <c r="AC75" s="40">
        <v>26.902799999999999</v>
      </c>
      <c r="AD75" s="40">
        <v>0</v>
      </c>
      <c r="AE75" s="40">
        <v>0</v>
      </c>
      <c r="AF75" s="40">
        <v>1.2477</v>
      </c>
      <c r="AG75" s="40">
        <v>4952.7425000000003</v>
      </c>
      <c r="AH75" s="40">
        <v>17.585000000000001</v>
      </c>
      <c r="AI75" s="40">
        <v>0</v>
      </c>
      <c r="AJ75" s="40">
        <v>-9999</v>
      </c>
      <c r="AK75" s="40">
        <v>6467.7615999999998</v>
      </c>
      <c r="AL75" s="40">
        <v>41.752499999999998</v>
      </c>
      <c r="AM75" s="40">
        <v>6432.9768999999997</v>
      </c>
      <c r="AN75" s="40">
        <v>61.991799999999998</v>
      </c>
      <c r="AO75" s="40">
        <v>40.292700000000004</v>
      </c>
      <c r="AP75" s="40">
        <v>73.706699999999998</v>
      </c>
      <c r="AQ75" s="40">
        <v>1.6427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39">
        <v>0</v>
      </c>
      <c r="BA75" s="39">
        <v>0</v>
      </c>
    </row>
    <row r="76" spans="1:53" s="6" customFormat="1" x14ac:dyDescent="0.25">
      <c r="A76" s="38">
        <v>2040</v>
      </c>
      <c r="B76" s="38" t="s">
        <v>107</v>
      </c>
      <c r="C76" s="6" t="s">
        <v>95</v>
      </c>
      <c r="D76" s="6" t="s">
        <v>95</v>
      </c>
      <c r="E76" s="6" t="s">
        <v>95</v>
      </c>
      <c r="F76" s="40" t="s">
        <v>51</v>
      </c>
      <c r="G76" s="40" t="s">
        <v>52</v>
      </c>
      <c r="H76" s="40" t="s">
        <v>50</v>
      </c>
      <c r="I76" s="40">
        <v>0.27460000000000001</v>
      </c>
      <c r="J76" s="40">
        <v>3489.2494000000002</v>
      </c>
      <c r="K76" s="40">
        <v>2933.1289999999999</v>
      </c>
      <c r="L76" s="40">
        <v>29.091100000000001</v>
      </c>
      <c r="M76" s="40">
        <v>0</v>
      </c>
      <c r="N76" s="40">
        <v>12.4581</v>
      </c>
      <c r="O76" s="40">
        <v>0.39489999999999997</v>
      </c>
      <c r="P76" s="40">
        <v>63.301699999999997</v>
      </c>
      <c r="Q76" s="40">
        <v>40.799300000000002</v>
      </c>
      <c r="R76" s="40">
        <v>0</v>
      </c>
      <c r="S76" s="40">
        <v>30.153199999999998</v>
      </c>
      <c r="T76" s="40">
        <v>8.5635999999999992</v>
      </c>
      <c r="U76" s="40">
        <v>0</v>
      </c>
      <c r="V76" s="40">
        <v>0</v>
      </c>
      <c r="W76" s="40">
        <v>23.752300000000002</v>
      </c>
      <c r="X76" s="40">
        <v>69.715699999999998</v>
      </c>
      <c r="Y76" s="40">
        <v>0.3725</v>
      </c>
      <c r="Z76" s="40">
        <v>6365.4141</v>
      </c>
      <c r="AA76" s="40">
        <v>0</v>
      </c>
      <c r="AB76" s="40">
        <v>0</v>
      </c>
      <c r="AC76" s="40">
        <v>26.772200000000002</v>
      </c>
      <c r="AD76" s="40">
        <v>0</v>
      </c>
      <c r="AE76" s="40">
        <v>0</v>
      </c>
      <c r="AF76" s="40">
        <v>1.2047000000000001</v>
      </c>
      <c r="AG76" s="40">
        <v>4952.7425000000003</v>
      </c>
      <c r="AH76" s="40">
        <v>25.7531</v>
      </c>
      <c r="AI76" s="40">
        <v>0</v>
      </c>
      <c r="AJ76" s="40">
        <v>-9999</v>
      </c>
      <c r="AK76" s="40">
        <v>6422.3784999999998</v>
      </c>
      <c r="AL76" s="40">
        <v>41.549199999999999</v>
      </c>
      <c r="AM76" s="40">
        <v>6435.5023000000001</v>
      </c>
      <c r="AN76" s="40">
        <v>62.469099999999997</v>
      </c>
      <c r="AO76" s="40">
        <v>40.799300000000002</v>
      </c>
      <c r="AP76" s="40">
        <v>115.827</v>
      </c>
      <c r="AQ76" s="40">
        <v>1.5995999999999999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</row>
    <row r="77" spans="1:53" s="6" customFormat="1" x14ac:dyDescent="0.25">
      <c r="A77" s="38">
        <v>2055</v>
      </c>
      <c r="B77" s="38" t="s">
        <v>107</v>
      </c>
      <c r="C77" s="6" t="s">
        <v>95</v>
      </c>
      <c r="D77" s="6" t="s">
        <v>95</v>
      </c>
      <c r="E77" s="6" t="s">
        <v>95</v>
      </c>
      <c r="F77" s="40" t="s">
        <v>51</v>
      </c>
      <c r="G77" s="40" t="s">
        <v>52</v>
      </c>
      <c r="H77" s="40" t="s">
        <v>50</v>
      </c>
      <c r="I77" s="40">
        <v>0.4254</v>
      </c>
      <c r="J77" s="40">
        <v>3480.6473999999998</v>
      </c>
      <c r="K77" s="40">
        <v>2918.4688999999998</v>
      </c>
      <c r="L77" s="40">
        <v>29.072600000000001</v>
      </c>
      <c r="M77" s="40">
        <v>0</v>
      </c>
      <c r="N77" s="40">
        <v>12.428599999999999</v>
      </c>
      <c r="O77" s="40">
        <v>0.39429999999999998</v>
      </c>
      <c r="P77" s="40">
        <v>48.633600000000001</v>
      </c>
      <c r="Q77" s="40">
        <v>68.906599999999997</v>
      </c>
      <c r="R77" s="40">
        <v>0</v>
      </c>
      <c r="S77" s="40">
        <v>29.862500000000001</v>
      </c>
      <c r="T77" s="40">
        <v>7.7782</v>
      </c>
      <c r="U77" s="40">
        <v>0</v>
      </c>
      <c r="V77" s="40">
        <v>0</v>
      </c>
      <c r="W77" s="40">
        <v>23.614000000000001</v>
      </c>
      <c r="X77" s="40">
        <v>68.944299999999998</v>
      </c>
      <c r="Y77" s="40">
        <v>0.36749999999999999</v>
      </c>
      <c r="Z77" s="40">
        <v>6368.8374000000003</v>
      </c>
      <c r="AA77" s="40">
        <v>0</v>
      </c>
      <c r="AB77" s="40">
        <v>0</v>
      </c>
      <c r="AC77" s="40">
        <v>26.6416</v>
      </c>
      <c r="AD77" s="40">
        <v>0</v>
      </c>
      <c r="AE77" s="40">
        <v>0</v>
      </c>
      <c r="AF77" s="40">
        <v>1.1724000000000001</v>
      </c>
      <c r="AG77" s="40">
        <v>4952.7425000000003</v>
      </c>
      <c r="AH77" s="40">
        <v>34.3551</v>
      </c>
      <c r="AI77" s="40">
        <v>0</v>
      </c>
      <c r="AJ77" s="40">
        <v>-9999</v>
      </c>
      <c r="AK77" s="40">
        <v>6399.1162000000004</v>
      </c>
      <c r="AL77" s="40">
        <v>41.501199999999997</v>
      </c>
      <c r="AM77" s="40">
        <v>6438.1493</v>
      </c>
      <c r="AN77" s="40">
        <v>61.254600000000003</v>
      </c>
      <c r="AO77" s="40">
        <v>68.906599999999997</v>
      </c>
      <c r="AP77" s="40">
        <v>109.63039999999999</v>
      </c>
      <c r="AQ77" s="40">
        <v>1.5667</v>
      </c>
      <c r="AR77" s="39">
        <v>0</v>
      </c>
      <c r="AS77" s="39">
        <v>0</v>
      </c>
      <c r="AT77" s="39">
        <v>0</v>
      </c>
      <c r="AU77" s="39">
        <v>0</v>
      </c>
      <c r="AV77" s="39">
        <v>0</v>
      </c>
      <c r="AW77" s="39">
        <v>0</v>
      </c>
      <c r="AX77" s="39">
        <v>0</v>
      </c>
      <c r="AY77" s="39">
        <v>0</v>
      </c>
      <c r="AZ77" s="39">
        <v>0</v>
      </c>
      <c r="BA77" s="39">
        <v>0</v>
      </c>
    </row>
    <row r="78" spans="1:53" s="6" customFormat="1" x14ac:dyDescent="0.25">
      <c r="A78" s="38">
        <v>2070</v>
      </c>
      <c r="B78" s="38" t="s">
        <v>107</v>
      </c>
      <c r="C78" s="6" t="s">
        <v>95</v>
      </c>
      <c r="D78" s="6" t="s">
        <v>95</v>
      </c>
      <c r="E78" s="6" t="s">
        <v>95</v>
      </c>
      <c r="F78" s="40" t="s">
        <v>51</v>
      </c>
      <c r="G78" s="40" t="s">
        <v>52</v>
      </c>
      <c r="H78" s="40" t="s">
        <v>50</v>
      </c>
      <c r="I78" s="40">
        <v>0.61319999999999997</v>
      </c>
      <c r="J78" s="40">
        <v>3464.6107999999999</v>
      </c>
      <c r="K78" s="40">
        <v>2895.8319000000001</v>
      </c>
      <c r="L78" s="40">
        <v>28.878599999999999</v>
      </c>
      <c r="M78" s="40">
        <v>0</v>
      </c>
      <c r="N78" s="40">
        <v>12.3893</v>
      </c>
      <c r="O78" s="40">
        <v>0.3886</v>
      </c>
      <c r="P78" s="40">
        <v>61.114699999999999</v>
      </c>
      <c r="Q78" s="40">
        <v>76.189899999999994</v>
      </c>
      <c r="R78" s="40">
        <v>0</v>
      </c>
      <c r="S78" s="40">
        <v>29.472300000000001</v>
      </c>
      <c r="T78" s="40">
        <v>9.7013999999999996</v>
      </c>
      <c r="U78" s="40">
        <v>0</v>
      </c>
      <c r="V78" s="40">
        <v>0</v>
      </c>
      <c r="W78" s="40">
        <v>23.2622</v>
      </c>
      <c r="X78" s="40">
        <v>68.936499999999995</v>
      </c>
      <c r="Y78" s="40">
        <v>0.36749999999999999</v>
      </c>
      <c r="Z78" s="40">
        <v>6371.4903999999997</v>
      </c>
      <c r="AA78" s="40">
        <v>0</v>
      </c>
      <c r="AB78" s="40">
        <v>0</v>
      </c>
      <c r="AC78" s="40">
        <v>25.967099999999999</v>
      </c>
      <c r="AD78" s="40">
        <v>0</v>
      </c>
      <c r="AE78" s="40">
        <v>0</v>
      </c>
      <c r="AF78" s="40">
        <v>1.1319999999999999</v>
      </c>
      <c r="AG78" s="40">
        <v>4952.7425000000003</v>
      </c>
      <c r="AH78" s="40">
        <v>50.3917</v>
      </c>
      <c r="AI78" s="40">
        <v>0</v>
      </c>
      <c r="AJ78" s="40">
        <v>-9999</v>
      </c>
      <c r="AK78" s="40">
        <v>6360.4426999999996</v>
      </c>
      <c r="AL78" s="40">
        <v>41.267899999999997</v>
      </c>
      <c r="AM78" s="40">
        <v>6440.7943999999998</v>
      </c>
      <c r="AN78" s="40">
        <v>62.435899999999997</v>
      </c>
      <c r="AO78" s="40">
        <v>76.189899999999994</v>
      </c>
      <c r="AP78" s="40">
        <v>137.4735</v>
      </c>
      <c r="AQ78" s="40">
        <v>1.5206</v>
      </c>
      <c r="AR78" s="39">
        <v>0</v>
      </c>
      <c r="AS78" s="39">
        <v>0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0</v>
      </c>
    </row>
    <row r="79" spans="1:53" s="6" customFormat="1" x14ac:dyDescent="0.25">
      <c r="A79" s="38">
        <v>2085</v>
      </c>
      <c r="B79" s="38" t="s">
        <v>107</v>
      </c>
      <c r="C79" s="6" t="s">
        <v>95</v>
      </c>
      <c r="D79" s="6" t="s">
        <v>95</v>
      </c>
      <c r="E79" s="6" t="s">
        <v>95</v>
      </c>
      <c r="F79" s="40" t="s">
        <v>51</v>
      </c>
      <c r="G79" s="40" t="s">
        <v>52</v>
      </c>
      <c r="H79" s="40" t="s">
        <v>50</v>
      </c>
      <c r="I79" s="40">
        <v>0.80100000000000005</v>
      </c>
      <c r="J79" s="40">
        <v>3445.7642000000001</v>
      </c>
      <c r="K79" s="40">
        <v>2872.3047999999999</v>
      </c>
      <c r="L79" s="40">
        <v>28.391400000000001</v>
      </c>
      <c r="M79" s="40">
        <v>0</v>
      </c>
      <c r="N79" s="40">
        <v>12.2537</v>
      </c>
      <c r="O79" s="40">
        <v>0.38600000000000001</v>
      </c>
      <c r="P79" s="40">
        <v>69.082300000000004</v>
      </c>
      <c r="Q79" s="40">
        <v>89.110100000000003</v>
      </c>
      <c r="R79" s="40">
        <v>0</v>
      </c>
      <c r="S79" s="40">
        <v>28.820900000000002</v>
      </c>
      <c r="T79" s="40">
        <v>11.1137</v>
      </c>
      <c r="U79" s="40">
        <v>0</v>
      </c>
      <c r="V79" s="40">
        <v>0</v>
      </c>
      <c r="W79" s="40">
        <v>22.646599999999999</v>
      </c>
      <c r="X79" s="40">
        <v>68.843000000000004</v>
      </c>
      <c r="Y79" s="40">
        <v>0.36499999999999999</v>
      </c>
      <c r="Z79" s="40">
        <v>6375.5173999999997</v>
      </c>
      <c r="AA79" s="40">
        <v>0</v>
      </c>
      <c r="AB79" s="40">
        <v>0</v>
      </c>
      <c r="AC79" s="40">
        <v>25.2319</v>
      </c>
      <c r="AD79" s="40">
        <v>0</v>
      </c>
      <c r="AE79" s="40">
        <v>0</v>
      </c>
      <c r="AF79" s="40">
        <v>1.0557000000000001</v>
      </c>
      <c r="AG79" s="40">
        <v>4952.7425000000003</v>
      </c>
      <c r="AH79" s="40">
        <v>69.238299999999995</v>
      </c>
      <c r="AI79" s="40">
        <v>0</v>
      </c>
      <c r="AJ79" s="40">
        <v>-9999</v>
      </c>
      <c r="AK79" s="40">
        <v>6318.0690000000004</v>
      </c>
      <c r="AL79" s="40">
        <v>40.645099999999999</v>
      </c>
      <c r="AM79" s="40">
        <v>6444.7254000000003</v>
      </c>
      <c r="AN79" s="40">
        <v>62.581200000000003</v>
      </c>
      <c r="AO79" s="40">
        <v>89.110100000000003</v>
      </c>
      <c r="AP79" s="40">
        <v>163.55240000000001</v>
      </c>
      <c r="AQ79" s="40">
        <v>1.4417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</row>
    <row r="80" spans="1:53" s="6" customFormat="1" x14ac:dyDescent="0.25">
      <c r="A80" s="38">
        <v>2100</v>
      </c>
      <c r="B80" s="38" t="s">
        <v>107</v>
      </c>
      <c r="C80" s="6" t="s">
        <v>95</v>
      </c>
      <c r="D80" s="6" t="s">
        <v>95</v>
      </c>
      <c r="E80" s="6" t="s">
        <v>95</v>
      </c>
      <c r="F80" s="40" t="s">
        <v>51</v>
      </c>
      <c r="G80" s="40" t="s">
        <v>52</v>
      </c>
      <c r="H80" s="40" t="s">
        <v>50</v>
      </c>
      <c r="I80" s="40">
        <v>0.99439999999999995</v>
      </c>
      <c r="J80" s="40">
        <v>3422.2449999999999</v>
      </c>
      <c r="K80" s="40">
        <v>2843.6626000000001</v>
      </c>
      <c r="L80" s="40">
        <v>28.297499999999999</v>
      </c>
      <c r="M80" s="40">
        <v>0</v>
      </c>
      <c r="N80" s="40">
        <v>11.7471</v>
      </c>
      <c r="O80" s="40">
        <v>0.38279999999999997</v>
      </c>
      <c r="P80" s="40">
        <v>79.906199999999998</v>
      </c>
      <c r="Q80" s="40">
        <v>104.7677</v>
      </c>
      <c r="R80" s="40">
        <v>0</v>
      </c>
      <c r="S80" s="40">
        <v>27.956199999999999</v>
      </c>
      <c r="T80" s="40">
        <v>13.360099999999999</v>
      </c>
      <c r="U80" s="40">
        <v>0</v>
      </c>
      <c r="V80" s="40">
        <v>0</v>
      </c>
      <c r="W80" s="40">
        <v>21.895299999999999</v>
      </c>
      <c r="X80" s="40">
        <v>68.409300000000002</v>
      </c>
      <c r="Y80" s="40">
        <v>0.36499999999999999</v>
      </c>
      <c r="Z80" s="40">
        <v>6380.2641999999996</v>
      </c>
      <c r="AA80" s="40">
        <v>0</v>
      </c>
      <c r="AB80" s="40">
        <v>0</v>
      </c>
      <c r="AC80" s="40">
        <v>23.2072</v>
      </c>
      <c r="AD80" s="40">
        <v>0</v>
      </c>
      <c r="AE80" s="40">
        <v>0</v>
      </c>
      <c r="AF80" s="40">
        <v>0.90139999999999998</v>
      </c>
      <c r="AG80" s="40">
        <v>4952.7425000000003</v>
      </c>
      <c r="AH80" s="40">
        <v>92.757499999999993</v>
      </c>
      <c r="AI80" s="40">
        <v>0</v>
      </c>
      <c r="AJ80" s="40">
        <v>-9999</v>
      </c>
      <c r="AK80" s="40">
        <v>6265.9075999999995</v>
      </c>
      <c r="AL80" s="40">
        <v>40.044600000000003</v>
      </c>
      <c r="AM80" s="40">
        <v>6449.0384000000004</v>
      </c>
      <c r="AN80" s="40">
        <v>63.211599999999997</v>
      </c>
      <c r="AO80" s="40">
        <v>104.7677</v>
      </c>
      <c r="AP80" s="40">
        <v>195.87090000000001</v>
      </c>
      <c r="AQ80" s="40">
        <v>1.2842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</row>
    <row r="81" spans="1:53" s="6" customFormat="1" x14ac:dyDescent="0.25">
      <c r="A81" s="38">
        <v>0</v>
      </c>
      <c r="B81" s="38"/>
      <c r="C81" s="6" t="s">
        <v>95</v>
      </c>
      <c r="F81" s="40" t="s">
        <v>51</v>
      </c>
      <c r="G81" s="40" t="s">
        <v>55</v>
      </c>
      <c r="H81" s="40" t="s">
        <v>50</v>
      </c>
      <c r="I81" s="40">
        <v>0</v>
      </c>
      <c r="J81" s="40">
        <v>3515.0025000000001</v>
      </c>
      <c r="K81" s="40">
        <v>3016.2624999999998</v>
      </c>
      <c r="L81" s="40">
        <v>29.092500000000001</v>
      </c>
      <c r="M81" s="40">
        <v>0</v>
      </c>
      <c r="N81" s="40">
        <v>12.7425</v>
      </c>
      <c r="O81" s="40">
        <v>0.39500000000000002</v>
      </c>
      <c r="P81" s="40">
        <v>0</v>
      </c>
      <c r="Q81" s="40">
        <v>23.5825</v>
      </c>
      <c r="R81" s="40">
        <v>0</v>
      </c>
      <c r="S81" s="40">
        <v>30.78</v>
      </c>
      <c r="T81" s="40">
        <v>12.53</v>
      </c>
      <c r="U81" s="40">
        <v>0</v>
      </c>
      <c r="V81" s="40">
        <v>0</v>
      </c>
      <c r="W81" s="40">
        <v>23.844999999999999</v>
      </c>
      <c r="X81" s="40">
        <v>69.584999999999994</v>
      </c>
      <c r="Y81" s="40">
        <v>0.41249999999999998</v>
      </c>
      <c r="Z81" s="40">
        <v>6356.7674999999999</v>
      </c>
      <c r="AA81" s="40">
        <v>0</v>
      </c>
      <c r="AB81" s="40">
        <v>0</v>
      </c>
      <c r="AC81" s="40">
        <v>27.73</v>
      </c>
      <c r="AD81" s="40">
        <v>0</v>
      </c>
      <c r="AE81" s="40">
        <v>0</v>
      </c>
      <c r="AF81" s="40">
        <v>1.3975</v>
      </c>
      <c r="AG81" s="40">
        <v>4952.7425000000003</v>
      </c>
      <c r="AH81" s="40">
        <v>0</v>
      </c>
      <c r="AI81" s="40">
        <v>0</v>
      </c>
      <c r="AJ81" s="40">
        <v>-9999</v>
      </c>
      <c r="AK81" s="40">
        <v>6531.2650000000003</v>
      </c>
      <c r="AL81" s="40">
        <v>41.835000000000001</v>
      </c>
      <c r="AM81" s="40">
        <v>6426.7650000000003</v>
      </c>
      <c r="AN81" s="40">
        <v>67.155000000000001</v>
      </c>
      <c r="AO81" s="40">
        <v>23.5825</v>
      </c>
      <c r="AP81" s="40">
        <v>27.73</v>
      </c>
      <c r="AQ81" s="40">
        <v>1.7925</v>
      </c>
      <c r="AR81" s="39">
        <v>0</v>
      </c>
      <c r="AS81" s="39">
        <v>0</v>
      </c>
      <c r="AT81" s="39">
        <v>0</v>
      </c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</row>
    <row r="82" spans="1:53" s="6" customFormat="1" x14ac:dyDescent="0.25">
      <c r="A82" s="38">
        <v>2003</v>
      </c>
      <c r="B82" s="38"/>
      <c r="C82" s="6" t="s">
        <v>95</v>
      </c>
      <c r="F82" s="40" t="s">
        <v>51</v>
      </c>
      <c r="G82" s="40" t="s">
        <v>55</v>
      </c>
      <c r="H82" s="40" t="s">
        <v>50</v>
      </c>
      <c r="I82" s="40">
        <v>0</v>
      </c>
      <c r="J82" s="40">
        <v>3501.6297</v>
      </c>
      <c r="K82" s="40">
        <v>2977.0535</v>
      </c>
      <c r="L82" s="40">
        <v>29.092500000000001</v>
      </c>
      <c r="M82" s="40">
        <v>0</v>
      </c>
      <c r="N82" s="40">
        <v>12.6607</v>
      </c>
      <c r="O82" s="40">
        <v>0.39500000000000002</v>
      </c>
      <c r="P82" s="40">
        <v>38.757399999999997</v>
      </c>
      <c r="Q82" s="40">
        <v>24.163599999999999</v>
      </c>
      <c r="R82" s="40">
        <v>0</v>
      </c>
      <c r="S82" s="40">
        <v>30.591999999999999</v>
      </c>
      <c r="T82" s="40">
        <v>10.710900000000001</v>
      </c>
      <c r="U82" s="40">
        <v>0</v>
      </c>
      <c r="V82" s="40">
        <v>0</v>
      </c>
      <c r="W82" s="40">
        <v>23.840499999999999</v>
      </c>
      <c r="X82" s="40">
        <v>69.803799999999995</v>
      </c>
      <c r="Y82" s="40">
        <v>0.3725</v>
      </c>
      <c r="Z82" s="40">
        <v>6359.4093999999996</v>
      </c>
      <c r="AA82" s="40">
        <v>0</v>
      </c>
      <c r="AB82" s="40">
        <v>0</v>
      </c>
      <c r="AC82" s="40">
        <v>26.969799999999999</v>
      </c>
      <c r="AD82" s="40">
        <v>0</v>
      </c>
      <c r="AE82" s="40">
        <v>0</v>
      </c>
      <c r="AF82" s="40">
        <v>1.3009999999999999</v>
      </c>
      <c r="AG82" s="40">
        <v>4952.7425000000003</v>
      </c>
      <c r="AH82" s="40">
        <v>13.3728</v>
      </c>
      <c r="AI82" s="40">
        <v>0</v>
      </c>
      <c r="AJ82" s="40">
        <v>-9999</v>
      </c>
      <c r="AK82" s="40">
        <v>6478.6832000000004</v>
      </c>
      <c r="AL82" s="40">
        <v>41.7532</v>
      </c>
      <c r="AM82" s="40">
        <v>6429.5856999999996</v>
      </c>
      <c r="AN82" s="40">
        <v>65.1434</v>
      </c>
      <c r="AO82" s="40">
        <v>24.163599999999999</v>
      </c>
      <c r="AP82" s="40">
        <v>79.099999999999994</v>
      </c>
      <c r="AQ82" s="40">
        <v>1.696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0</v>
      </c>
      <c r="AZ82" s="39">
        <v>0</v>
      </c>
      <c r="BA82" s="39">
        <v>0</v>
      </c>
    </row>
    <row r="83" spans="1:53" s="6" customFormat="1" x14ac:dyDescent="0.25">
      <c r="A83" s="38">
        <v>2025</v>
      </c>
      <c r="B83" s="38"/>
      <c r="C83" s="6" t="s">
        <v>95</v>
      </c>
      <c r="F83" s="40" t="s">
        <v>51</v>
      </c>
      <c r="G83" s="40" t="s">
        <v>55</v>
      </c>
      <c r="H83" s="40" t="s">
        <v>50</v>
      </c>
      <c r="I83" s="40">
        <v>0.1215</v>
      </c>
      <c r="J83" s="40">
        <v>3497.5016999999998</v>
      </c>
      <c r="K83" s="40">
        <v>2970.4580999999998</v>
      </c>
      <c r="L83" s="40">
        <v>29.092500000000001</v>
      </c>
      <c r="M83" s="40">
        <v>0</v>
      </c>
      <c r="N83" s="40">
        <v>12.66</v>
      </c>
      <c r="O83" s="40">
        <v>0.39500000000000002</v>
      </c>
      <c r="P83" s="40">
        <v>29.1541</v>
      </c>
      <c r="Q83" s="40">
        <v>40.247199999999999</v>
      </c>
      <c r="R83" s="40">
        <v>0</v>
      </c>
      <c r="S83" s="40">
        <v>30.399799999999999</v>
      </c>
      <c r="T83" s="40">
        <v>7.7664</v>
      </c>
      <c r="U83" s="40">
        <v>0</v>
      </c>
      <c r="V83" s="40">
        <v>0</v>
      </c>
      <c r="W83" s="40">
        <v>23.819099999999999</v>
      </c>
      <c r="X83" s="40">
        <v>69.814800000000005</v>
      </c>
      <c r="Y83" s="40">
        <v>0.3725</v>
      </c>
      <c r="Z83" s="40">
        <v>6362.7875000000004</v>
      </c>
      <c r="AA83" s="40">
        <v>0</v>
      </c>
      <c r="AB83" s="40">
        <v>0</v>
      </c>
      <c r="AC83" s="40">
        <v>26.906700000000001</v>
      </c>
      <c r="AD83" s="40">
        <v>0</v>
      </c>
      <c r="AE83" s="40">
        <v>0</v>
      </c>
      <c r="AF83" s="40">
        <v>1.2485999999999999</v>
      </c>
      <c r="AG83" s="40">
        <v>4952.7425000000003</v>
      </c>
      <c r="AH83" s="40">
        <v>17.500800000000002</v>
      </c>
      <c r="AI83" s="40">
        <v>0</v>
      </c>
      <c r="AJ83" s="40">
        <v>-9999</v>
      </c>
      <c r="AK83" s="40">
        <v>6467.9597999999996</v>
      </c>
      <c r="AL83" s="40">
        <v>41.752499999999998</v>
      </c>
      <c r="AM83" s="40">
        <v>6432.9748</v>
      </c>
      <c r="AN83" s="40">
        <v>61.985399999999998</v>
      </c>
      <c r="AO83" s="40">
        <v>40.247199999999999</v>
      </c>
      <c r="AP83" s="40">
        <v>73.561700000000002</v>
      </c>
      <c r="AQ83" s="40">
        <v>1.6435999999999999</v>
      </c>
      <c r="AR83" s="39">
        <v>0</v>
      </c>
      <c r="AS83" s="39">
        <v>0</v>
      </c>
      <c r="AT83" s="39">
        <v>0</v>
      </c>
      <c r="AU83" s="39">
        <v>0</v>
      </c>
      <c r="AV83" s="39">
        <v>0</v>
      </c>
      <c r="AW83" s="39">
        <v>0</v>
      </c>
      <c r="AX83" s="39">
        <v>0</v>
      </c>
      <c r="AY83" s="39">
        <v>0</v>
      </c>
      <c r="AZ83" s="39">
        <v>0</v>
      </c>
      <c r="BA83" s="39">
        <v>0</v>
      </c>
    </row>
    <row r="84" spans="1:53" s="6" customFormat="1" x14ac:dyDescent="0.25">
      <c r="A84" s="38">
        <v>2040</v>
      </c>
      <c r="B84" s="38"/>
      <c r="C84" s="6" t="s">
        <v>95</v>
      </c>
      <c r="F84" s="40" t="s">
        <v>51</v>
      </c>
      <c r="G84" s="40" t="s">
        <v>55</v>
      </c>
      <c r="H84" s="40" t="s">
        <v>50</v>
      </c>
      <c r="I84" s="40">
        <v>0.29930000000000001</v>
      </c>
      <c r="J84" s="40">
        <v>3488.0581000000002</v>
      </c>
      <c r="K84" s="40">
        <v>2931.2583</v>
      </c>
      <c r="L84" s="40">
        <v>29.080500000000001</v>
      </c>
      <c r="M84" s="40">
        <v>0</v>
      </c>
      <c r="N84" s="40">
        <v>12.4518</v>
      </c>
      <c r="O84" s="40">
        <v>0.39479999999999998</v>
      </c>
      <c r="P84" s="40">
        <v>63.973500000000001</v>
      </c>
      <c r="Q84" s="40">
        <v>41.692300000000003</v>
      </c>
      <c r="R84" s="40">
        <v>0</v>
      </c>
      <c r="S84" s="40">
        <v>30.139800000000001</v>
      </c>
      <c r="T84" s="40">
        <v>8.8572000000000006</v>
      </c>
      <c r="U84" s="40">
        <v>0</v>
      </c>
      <c r="V84" s="40">
        <v>0</v>
      </c>
      <c r="W84" s="40">
        <v>23.735900000000001</v>
      </c>
      <c r="X84" s="40">
        <v>69.708399999999997</v>
      </c>
      <c r="Y84" s="40">
        <v>0.3725</v>
      </c>
      <c r="Z84" s="40">
        <v>6365.5145000000002</v>
      </c>
      <c r="AA84" s="40">
        <v>0</v>
      </c>
      <c r="AB84" s="40">
        <v>0</v>
      </c>
      <c r="AC84" s="40">
        <v>26.7456</v>
      </c>
      <c r="AD84" s="40">
        <v>0</v>
      </c>
      <c r="AE84" s="40">
        <v>0</v>
      </c>
      <c r="AF84" s="40">
        <v>1.1975</v>
      </c>
      <c r="AG84" s="40">
        <v>4952.7425000000003</v>
      </c>
      <c r="AH84" s="40">
        <v>26.944400000000002</v>
      </c>
      <c r="AI84" s="40">
        <v>0</v>
      </c>
      <c r="AJ84" s="40">
        <v>-9999</v>
      </c>
      <c r="AK84" s="40">
        <v>6419.3163999999997</v>
      </c>
      <c r="AL84" s="40">
        <v>41.532299999999999</v>
      </c>
      <c r="AM84" s="40">
        <v>6435.5955000000004</v>
      </c>
      <c r="AN84" s="40">
        <v>62.732900000000001</v>
      </c>
      <c r="AO84" s="40">
        <v>41.692300000000003</v>
      </c>
      <c r="AP84" s="40">
        <v>117.6635</v>
      </c>
      <c r="AQ84" s="40">
        <v>1.5922000000000001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</row>
    <row r="85" spans="1:53" s="6" customFormat="1" x14ac:dyDescent="0.25">
      <c r="A85" s="38">
        <v>2055</v>
      </c>
      <c r="B85" s="38"/>
      <c r="C85" s="6" t="s">
        <v>95</v>
      </c>
      <c r="F85" s="40" t="s">
        <v>51</v>
      </c>
      <c r="G85" s="40" t="s">
        <v>55</v>
      </c>
      <c r="H85" s="40" t="s">
        <v>50</v>
      </c>
      <c r="I85" s="40">
        <v>0.47710000000000002</v>
      </c>
      <c r="J85" s="40">
        <v>3477.0459999999998</v>
      </c>
      <c r="K85" s="40">
        <v>2912.5219000000002</v>
      </c>
      <c r="L85" s="40">
        <v>29.062100000000001</v>
      </c>
      <c r="M85" s="40">
        <v>0</v>
      </c>
      <c r="N85" s="40">
        <v>12.4184</v>
      </c>
      <c r="O85" s="40">
        <v>0.39069999999999999</v>
      </c>
      <c r="P85" s="40">
        <v>51.874699999999997</v>
      </c>
      <c r="Q85" s="40">
        <v>70.866699999999994</v>
      </c>
      <c r="R85" s="40">
        <v>0</v>
      </c>
      <c r="S85" s="40">
        <v>29.816099999999999</v>
      </c>
      <c r="T85" s="40">
        <v>8.4268000000000001</v>
      </c>
      <c r="U85" s="40">
        <v>0</v>
      </c>
      <c r="V85" s="40">
        <v>0</v>
      </c>
      <c r="W85" s="40">
        <v>23.543500000000002</v>
      </c>
      <c r="X85" s="40">
        <v>68.932199999999995</v>
      </c>
      <c r="Y85" s="40">
        <v>0.36749999999999999</v>
      </c>
      <c r="Z85" s="40">
        <v>6369.1794</v>
      </c>
      <c r="AA85" s="40">
        <v>0</v>
      </c>
      <c r="AB85" s="40">
        <v>0</v>
      </c>
      <c r="AC85" s="40">
        <v>26.560500000000001</v>
      </c>
      <c r="AD85" s="40">
        <v>0</v>
      </c>
      <c r="AE85" s="40">
        <v>0</v>
      </c>
      <c r="AF85" s="40">
        <v>1.1619999999999999</v>
      </c>
      <c r="AG85" s="40">
        <v>4952.7425000000003</v>
      </c>
      <c r="AH85" s="40">
        <v>37.956499999999998</v>
      </c>
      <c r="AI85" s="40">
        <v>0</v>
      </c>
      <c r="AJ85" s="40">
        <v>-9999</v>
      </c>
      <c r="AK85" s="40">
        <v>6389.5679</v>
      </c>
      <c r="AL85" s="40">
        <v>41.480499999999999</v>
      </c>
      <c r="AM85" s="40">
        <v>6438.4790999999996</v>
      </c>
      <c r="AN85" s="40">
        <v>61.786299999999997</v>
      </c>
      <c r="AO85" s="40">
        <v>70.866699999999994</v>
      </c>
      <c r="AP85" s="40">
        <v>116.3917</v>
      </c>
      <c r="AQ85" s="40">
        <v>1.5527</v>
      </c>
      <c r="AR85" s="39">
        <v>0</v>
      </c>
      <c r="AS85" s="39">
        <v>0</v>
      </c>
      <c r="AT85" s="39">
        <v>0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39">
        <v>0</v>
      </c>
    </row>
    <row r="86" spans="1:53" s="6" customFormat="1" x14ac:dyDescent="0.25">
      <c r="A86" s="38">
        <v>2070</v>
      </c>
      <c r="B86" s="38"/>
      <c r="C86" s="6" t="s">
        <v>95</v>
      </c>
      <c r="F86" s="40" t="s">
        <v>51</v>
      </c>
      <c r="G86" s="40" t="s">
        <v>55</v>
      </c>
      <c r="H86" s="40" t="s">
        <v>50</v>
      </c>
      <c r="I86" s="40">
        <v>0.75649999999999995</v>
      </c>
      <c r="J86" s="40">
        <v>3450.1840000000002</v>
      </c>
      <c r="K86" s="40">
        <v>2877.3033</v>
      </c>
      <c r="L86" s="40">
        <v>28.411200000000001</v>
      </c>
      <c r="M86" s="40">
        <v>0</v>
      </c>
      <c r="N86" s="40">
        <v>12.2842</v>
      </c>
      <c r="O86" s="40">
        <v>0.38540000000000002</v>
      </c>
      <c r="P86" s="40">
        <v>65.632900000000006</v>
      </c>
      <c r="Q86" s="40">
        <v>87.188699999999997</v>
      </c>
      <c r="R86" s="40">
        <v>0</v>
      </c>
      <c r="S86" s="40">
        <v>29.126100000000001</v>
      </c>
      <c r="T86" s="40">
        <v>13.0548</v>
      </c>
      <c r="U86" s="40">
        <v>0</v>
      </c>
      <c r="V86" s="40">
        <v>0</v>
      </c>
      <c r="W86" s="40">
        <v>22.8093</v>
      </c>
      <c r="X86" s="40">
        <v>68.801000000000002</v>
      </c>
      <c r="Y86" s="40">
        <v>0.36499999999999999</v>
      </c>
      <c r="Z86" s="40">
        <v>6373.4439000000002</v>
      </c>
      <c r="AA86" s="40">
        <v>0</v>
      </c>
      <c r="AB86" s="40">
        <v>0</v>
      </c>
      <c r="AC86" s="40">
        <v>25.238900000000001</v>
      </c>
      <c r="AD86" s="40">
        <v>0</v>
      </c>
      <c r="AE86" s="40">
        <v>0</v>
      </c>
      <c r="AF86" s="40">
        <v>1.0778000000000001</v>
      </c>
      <c r="AG86" s="40">
        <v>4952.7425000000003</v>
      </c>
      <c r="AH86" s="40">
        <v>64.8185</v>
      </c>
      <c r="AI86" s="40">
        <v>0</v>
      </c>
      <c r="AJ86" s="40">
        <v>-9999</v>
      </c>
      <c r="AK86" s="40">
        <v>6327.4872999999998</v>
      </c>
      <c r="AL86" s="40">
        <v>40.695399999999999</v>
      </c>
      <c r="AM86" s="40">
        <v>6442.6099000000004</v>
      </c>
      <c r="AN86" s="40">
        <v>64.990200000000002</v>
      </c>
      <c r="AO86" s="40">
        <v>87.188699999999997</v>
      </c>
      <c r="AP86" s="40">
        <v>155.6902</v>
      </c>
      <c r="AQ86" s="40">
        <v>1.4632000000000001</v>
      </c>
      <c r="AR86" s="39">
        <v>0</v>
      </c>
      <c r="AS86" s="39">
        <v>0</v>
      </c>
      <c r="AT86" s="39">
        <v>0</v>
      </c>
      <c r="AU86" s="39">
        <v>0</v>
      </c>
      <c r="AV86" s="39">
        <v>0</v>
      </c>
      <c r="AW86" s="39">
        <v>0</v>
      </c>
      <c r="AX86" s="39">
        <v>0</v>
      </c>
      <c r="AY86" s="39">
        <v>0</v>
      </c>
      <c r="AZ86" s="39">
        <v>0</v>
      </c>
      <c r="BA86" s="39">
        <v>0</v>
      </c>
    </row>
    <row r="87" spans="1:53" s="6" customFormat="1" x14ac:dyDescent="0.25">
      <c r="A87" s="38">
        <v>2085</v>
      </c>
      <c r="B87" s="38"/>
      <c r="C87" s="6" t="s">
        <v>95</v>
      </c>
      <c r="F87" s="40" t="s">
        <v>51</v>
      </c>
      <c r="G87" s="40" t="s">
        <v>55</v>
      </c>
      <c r="H87" s="40" t="s">
        <v>50</v>
      </c>
      <c r="I87" s="40">
        <v>1.0359</v>
      </c>
      <c r="J87" s="40">
        <v>3417.5153</v>
      </c>
      <c r="K87" s="40">
        <v>2838.2235000000001</v>
      </c>
      <c r="L87" s="40">
        <v>28.18</v>
      </c>
      <c r="M87" s="40">
        <v>0</v>
      </c>
      <c r="N87" s="40">
        <v>11.678100000000001</v>
      </c>
      <c r="O87" s="40">
        <v>0.37769999999999998</v>
      </c>
      <c r="P87" s="40">
        <v>76.490799999999993</v>
      </c>
      <c r="Q87" s="40">
        <v>112.1429</v>
      </c>
      <c r="R87" s="40">
        <v>0</v>
      </c>
      <c r="S87" s="40">
        <v>27.902699999999999</v>
      </c>
      <c r="T87" s="40">
        <v>17.192</v>
      </c>
      <c r="U87" s="40">
        <v>0</v>
      </c>
      <c r="V87" s="40">
        <v>0</v>
      </c>
      <c r="W87" s="40">
        <v>21.727799999999998</v>
      </c>
      <c r="X87" s="40">
        <v>68.363699999999994</v>
      </c>
      <c r="Y87" s="40">
        <v>0.36499999999999999</v>
      </c>
      <c r="Z87" s="40">
        <v>6380.3152</v>
      </c>
      <c r="AA87" s="40">
        <v>0</v>
      </c>
      <c r="AB87" s="40">
        <v>0</v>
      </c>
      <c r="AC87" s="40">
        <v>21.318999999999999</v>
      </c>
      <c r="AD87" s="40">
        <v>0</v>
      </c>
      <c r="AE87" s="40">
        <v>0</v>
      </c>
      <c r="AF87" s="40">
        <v>0.84389999999999998</v>
      </c>
      <c r="AG87" s="40">
        <v>4952.7425000000003</v>
      </c>
      <c r="AH87" s="40">
        <v>97.487200000000001</v>
      </c>
      <c r="AI87" s="40">
        <v>0</v>
      </c>
      <c r="AJ87" s="40">
        <v>-9999</v>
      </c>
      <c r="AK87" s="40">
        <v>6255.7389000000003</v>
      </c>
      <c r="AL87" s="40">
        <v>39.8581</v>
      </c>
      <c r="AM87" s="40">
        <v>6449.0439999999999</v>
      </c>
      <c r="AN87" s="40">
        <v>66.822599999999994</v>
      </c>
      <c r="AO87" s="40">
        <v>112.1429</v>
      </c>
      <c r="AP87" s="40">
        <v>195.297</v>
      </c>
      <c r="AQ87" s="40">
        <v>1.2216</v>
      </c>
      <c r="AR87" s="39">
        <v>0</v>
      </c>
      <c r="AS87" s="39">
        <v>0</v>
      </c>
      <c r="AT87" s="39">
        <v>0</v>
      </c>
      <c r="AU87" s="39">
        <v>0</v>
      </c>
      <c r="AV87" s="39">
        <v>0</v>
      </c>
      <c r="AW87" s="39">
        <v>0</v>
      </c>
      <c r="AX87" s="39">
        <v>0</v>
      </c>
      <c r="AY87" s="39">
        <v>0</v>
      </c>
      <c r="AZ87" s="39">
        <v>0</v>
      </c>
      <c r="BA87" s="39">
        <v>0</v>
      </c>
    </row>
    <row r="88" spans="1:53" s="6" customFormat="1" x14ac:dyDescent="0.25">
      <c r="A88" s="38">
        <v>2100</v>
      </c>
      <c r="B88" s="38"/>
      <c r="C88" s="6" t="s">
        <v>95</v>
      </c>
      <c r="F88" s="40" t="s">
        <v>51</v>
      </c>
      <c r="G88" s="40" t="s">
        <v>55</v>
      </c>
      <c r="H88" s="40" t="s">
        <v>50</v>
      </c>
      <c r="I88" s="40">
        <v>1.3217000000000001</v>
      </c>
      <c r="J88" s="40">
        <v>3365.8245000000002</v>
      </c>
      <c r="K88" s="40">
        <v>2792.0059999999999</v>
      </c>
      <c r="L88" s="40">
        <v>27.273700000000002</v>
      </c>
      <c r="M88" s="40">
        <v>0</v>
      </c>
      <c r="N88" s="40">
        <v>11.326499999999999</v>
      </c>
      <c r="O88" s="40">
        <v>0.36880000000000002</v>
      </c>
      <c r="P88" s="40">
        <v>84.962800000000001</v>
      </c>
      <c r="Q88" s="40">
        <v>155.29929999999999</v>
      </c>
      <c r="R88" s="40">
        <v>0</v>
      </c>
      <c r="S88" s="40">
        <v>26.5761</v>
      </c>
      <c r="T88" s="40">
        <v>19.257200000000001</v>
      </c>
      <c r="U88" s="40">
        <v>0</v>
      </c>
      <c r="V88" s="40">
        <v>0</v>
      </c>
      <c r="W88" s="40">
        <v>20.2852</v>
      </c>
      <c r="X88" s="40">
        <v>68.304199999999994</v>
      </c>
      <c r="Y88" s="40">
        <v>0.36249999999999999</v>
      </c>
      <c r="Z88" s="40">
        <v>6388.1238000000003</v>
      </c>
      <c r="AA88" s="40">
        <v>0</v>
      </c>
      <c r="AB88" s="40">
        <v>0</v>
      </c>
      <c r="AC88" s="40">
        <v>10.403700000000001</v>
      </c>
      <c r="AD88" s="40">
        <v>0</v>
      </c>
      <c r="AE88" s="40">
        <v>0</v>
      </c>
      <c r="AF88" s="40">
        <v>0.57269999999999999</v>
      </c>
      <c r="AG88" s="40">
        <v>4952.7425000000003</v>
      </c>
      <c r="AH88" s="40">
        <v>149.178</v>
      </c>
      <c r="AI88" s="40">
        <v>0</v>
      </c>
      <c r="AJ88" s="40">
        <v>-9999</v>
      </c>
      <c r="AK88" s="40">
        <v>6157.8305</v>
      </c>
      <c r="AL88" s="40">
        <v>38.600099999999998</v>
      </c>
      <c r="AM88" s="40">
        <v>6456.7905000000001</v>
      </c>
      <c r="AN88" s="40">
        <v>66.118499999999997</v>
      </c>
      <c r="AO88" s="40">
        <v>155.29929999999999</v>
      </c>
      <c r="AP88" s="40">
        <v>244.5445</v>
      </c>
      <c r="AQ88" s="40">
        <v>0.9415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</row>
    <row r="89" spans="1:53" s="6" customFormat="1" x14ac:dyDescent="0.25">
      <c r="A89" s="38">
        <v>0</v>
      </c>
      <c r="B89" s="38" t="s">
        <v>84</v>
      </c>
      <c r="C89" s="6" t="s">
        <v>95</v>
      </c>
      <c r="F89" s="40" t="s">
        <v>51</v>
      </c>
      <c r="G89" s="40" t="s">
        <v>55</v>
      </c>
      <c r="H89" s="40" t="s">
        <v>50</v>
      </c>
      <c r="I89" s="40">
        <v>0</v>
      </c>
      <c r="J89" s="40">
        <v>29.59</v>
      </c>
      <c r="K89" s="40">
        <v>142.6525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16.965</v>
      </c>
      <c r="R89" s="40">
        <v>0</v>
      </c>
      <c r="S89" s="40">
        <v>1.2075</v>
      </c>
      <c r="T89" s="40">
        <v>0</v>
      </c>
      <c r="U89" s="40">
        <v>0</v>
      </c>
      <c r="V89" s="40">
        <v>0</v>
      </c>
      <c r="W89" s="40">
        <v>0</v>
      </c>
      <c r="X89" s="40">
        <v>1.2949999999999999</v>
      </c>
      <c r="Y89" s="40">
        <v>0</v>
      </c>
      <c r="Z89" s="40">
        <v>60.482500000000002</v>
      </c>
      <c r="AA89" s="40">
        <v>0</v>
      </c>
      <c r="AB89" s="40">
        <v>0</v>
      </c>
      <c r="AC89" s="40">
        <v>4.7699999999999996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-9999</v>
      </c>
      <c r="AK89" s="40">
        <v>172.24250000000001</v>
      </c>
      <c r="AL89" s="40">
        <v>0</v>
      </c>
      <c r="AM89" s="40">
        <v>61.777500000000003</v>
      </c>
      <c r="AN89" s="40">
        <v>1.2075</v>
      </c>
      <c r="AO89" s="40">
        <v>16.965</v>
      </c>
      <c r="AP89" s="40">
        <v>4.7699999999999996</v>
      </c>
      <c r="AQ89" s="40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  <c r="AZ89" s="39">
        <v>0</v>
      </c>
      <c r="BA89" s="39">
        <v>0</v>
      </c>
    </row>
    <row r="90" spans="1:53" s="6" customFormat="1" x14ac:dyDescent="0.25">
      <c r="A90" s="38">
        <v>2003</v>
      </c>
      <c r="B90" s="38" t="s">
        <v>84</v>
      </c>
      <c r="C90" s="6" t="s">
        <v>95</v>
      </c>
      <c r="F90" s="40" t="s">
        <v>51</v>
      </c>
      <c r="G90" s="40" t="s">
        <v>55</v>
      </c>
      <c r="H90" s="40" t="s">
        <v>50</v>
      </c>
      <c r="I90" s="40">
        <v>0</v>
      </c>
      <c r="J90" s="40">
        <v>28.802600000000002</v>
      </c>
      <c r="K90" s="40">
        <v>137.1602</v>
      </c>
      <c r="L90" s="40">
        <v>0</v>
      </c>
      <c r="M90" s="40">
        <v>0</v>
      </c>
      <c r="N90" s="40">
        <v>0</v>
      </c>
      <c r="O90" s="40">
        <v>0</v>
      </c>
      <c r="P90" s="40">
        <v>5.4622999999999999</v>
      </c>
      <c r="Q90" s="40">
        <v>16.825299999999999</v>
      </c>
      <c r="R90" s="40">
        <v>0</v>
      </c>
      <c r="S90" s="40">
        <v>1.2074</v>
      </c>
      <c r="T90" s="40">
        <v>0.29449999999999998</v>
      </c>
      <c r="U90" s="40">
        <v>0</v>
      </c>
      <c r="V90" s="40">
        <v>0</v>
      </c>
      <c r="W90" s="40">
        <v>0</v>
      </c>
      <c r="X90" s="40">
        <v>1.2949999999999999</v>
      </c>
      <c r="Y90" s="40">
        <v>0</v>
      </c>
      <c r="Z90" s="40">
        <v>60.4938</v>
      </c>
      <c r="AA90" s="40">
        <v>0</v>
      </c>
      <c r="AB90" s="40">
        <v>0</v>
      </c>
      <c r="AC90" s="40">
        <v>4.6340000000000003</v>
      </c>
      <c r="AD90" s="40">
        <v>0</v>
      </c>
      <c r="AE90" s="40">
        <v>0</v>
      </c>
      <c r="AF90" s="40">
        <v>0</v>
      </c>
      <c r="AG90" s="40">
        <v>0</v>
      </c>
      <c r="AH90" s="40">
        <v>0.78739999999999999</v>
      </c>
      <c r="AI90" s="40">
        <v>0</v>
      </c>
      <c r="AJ90" s="40">
        <v>-9999</v>
      </c>
      <c r="AK90" s="40">
        <v>165.96279999999999</v>
      </c>
      <c r="AL90" s="40">
        <v>0</v>
      </c>
      <c r="AM90" s="40">
        <v>61.788800000000002</v>
      </c>
      <c r="AN90" s="40">
        <v>1.5018</v>
      </c>
      <c r="AO90" s="40">
        <v>16.825299999999999</v>
      </c>
      <c r="AP90" s="40">
        <v>10.883699999999999</v>
      </c>
      <c r="AQ90" s="40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</row>
    <row r="91" spans="1:53" s="6" customFormat="1" x14ac:dyDescent="0.25">
      <c r="A91" s="38">
        <v>2025</v>
      </c>
      <c r="B91" s="38" t="s">
        <v>84</v>
      </c>
      <c r="C91" s="6" t="s">
        <v>95</v>
      </c>
      <c r="F91" s="40" t="s">
        <v>51</v>
      </c>
      <c r="G91" s="40" t="s">
        <v>55</v>
      </c>
      <c r="H91" s="40" t="s">
        <v>50</v>
      </c>
      <c r="I91" s="40">
        <v>0.1215</v>
      </c>
      <c r="J91" s="40">
        <v>28.578700000000001</v>
      </c>
      <c r="K91" s="40">
        <v>136.1215</v>
      </c>
      <c r="L91" s="40">
        <v>0</v>
      </c>
      <c r="M91" s="40">
        <v>0</v>
      </c>
      <c r="N91" s="40">
        <v>0</v>
      </c>
      <c r="O91" s="40">
        <v>0</v>
      </c>
      <c r="P91" s="40">
        <v>4.1106999999999996</v>
      </c>
      <c r="Q91" s="40">
        <v>19.159800000000001</v>
      </c>
      <c r="R91" s="40">
        <v>0</v>
      </c>
      <c r="S91" s="40">
        <v>1.2063999999999999</v>
      </c>
      <c r="T91" s="40">
        <v>0.33050000000000002</v>
      </c>
      <c r="U91" s="40">
        <v>0</v>
      </c>
      <c r="V91" s="40">
        <v>0</v>
      </c>
      <c r="W91" s="40">
        <v>0</v>
      </c>
      <c r="X91" s="40">
        <v>1.2949999999999999</v>
      </c>
      <c r="Y91" s="40">
        <v>0</v>
      </c>
      <c r="Z91" s="40">
        <v>60.5349</v>
      </c>
      <c r="AA91" s="40">
        <v>0</v>
      </c>
      <c r="AB91" s="40">
        <v>0</v>
      </c>
      <c r="AC91" s="40">
        <v>4.6136999999999997</v>
      </c>
      <c r="AD91" s="40">
        <v>0</v>
      </c>
      <c r="AE91" s="40">
        <v>0</v>
      </c>
      <c r="AF91" s="40">
        <v>0</v>
      </c>
      <c r="AG91" s="40">
        <v>0</v>
      </c>
      <c r="AH91" s="40">
        <v>1.0113000000000001</v>
      </c>
      <c r="AI91" s="40">
        <v>0</v>
      </c>
      <c r="AJ91" s="40">
        <v>-9999</v>
      </c>
      <c r="AK91" s="40">
        <v>164.7002</v>
      </c>
      <c r="AL91" s="40">
        <v>0</v>
      </c>
      <c r="AM91" s="40">
        <v>61.829900000000002</v>
      </c>
      <c r="AN91" s="40">
        <v>1.5369999999999999</v>
      </c>
      <c r="AO91" s="40">
        <v>19.159800000000001</v>
      </c>
      <c r="AP91" s="40">
        <v>9.7355999999999998</v>
      </c>
      <c r="AQ91" s="40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</row>
    <row r="92" spans="1:53" s="6" customFormat="1" x14ac:dyDescent="0.25">
      <c r="A92" s="38">
        <v>2040</v>
      </c>
      <c r="B92" s="38" t="s">
        <v>84</v>
      </c>
      <c r="C92" s="6" t="s">
        <v>95</v>
      </c>
      <c r="F92" s="40" t="s">
        <v>51</v>
      </c>
      <c r="G92" s="40" t="s">
        <v>55</v>
      </c>
      <c r="H92" s="40" t="s">
        <v>50</v>
      </c>
      <c r="I92" s="40">
        <v>0.29930000000000001</v>
      </c>
      <c r="J92" s="40">
        <v>27.622699999999998</v>
      </c>
      <c r="K92" s="40">
        <v>134.3854</v>
      </c>
      <c r="L92" s="40">
        <v>0</v>
      </c>
      <c r="M92" s="40">
        <v>0</v>
      </c>
      <c r="N92" s="40">
        <v>0</v>
      </c>
      <c r="O92" s="40">
        <v>0</v>
      </c>
      <c r="P92" s="40">
        <v>4.8951000000000002</v>
      </c>
      <c r="Q92" s="40">
        <v>19.334099999999999</v>
      </c>
      <c r="R92" s="40">
        <v>0</v>
      </c>
      <c r="S92" s="40">
        <v>1.1981999999999999</v>
      </c>
      <c r="T92" s="40">
        <v>1.0089999999999999</v>
      </c>
      <c r="U92" s="40">
        <v>0</v>
      </c>
      <c r="V92" s="40">
        <v>0</v>
      </c>
      <c r="W92" s="40">
        <v>0</v>
      </c>
      <c r="X92" s="40">
        <v>1.2949999999999999</v>
      </c>
      <c r="Y92" s="40">
        <v>0</v>
      </c>
      <c r="Z92" s="40">
        <v>60.699599999999997</v>
      </c>
      <c r="AA92" s="40">
        <v>0</v>
      </c>
      <c r="AB92" s="40">
        <v>0</v>
      </c>
      <c r="AC92" s="40">
        <v>4.5560999999999998</v>
      </c>
      <c r="AD92" s="40">
        <v>0</v>
      </c>
      <c r="AE92" s="40">
        <v>0</v>
      </c>
      <c r="AF92" s="40">
        <v>0</v>
      </c>
      <c r="AG92" s="40">
        <v>0</v>
      </c>
      <c r="AH92" s="40">
        <v>1.9673</v>
      </c>
      <c r="AI92" s="40">
        <v>0</v>
      </c>
      <c r="AJ92" s="40">
        <v>-9999</v>
      </c>
      <c r="AK92" s="40">
        <v>162.00810000000001</v>
      </c>
      <c r="AL92" s="40">
        <v>0</v>
      </c>
      <c r="AM92" s="40">
        <v>61.994599999999998</v>
      </c>
      <c r="AN92" s="40">
        <v>2.2071999999999998</v>
      </c>
      <c r="AO92" s="40">
        <v>19.334099999999999</v>
      </c>
      <c r="AP92" s="40">
        <v>11.4185</v>
      </c>
      <c r="AQ92" s="40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</row>
    <row r="93" spans="1:53" s="6" customFormat="1" x14ac:dyDescent="0.25">
      <c r="A93" s="38">
        <v>2055</v>
      </c>
      <c r="B93" s="38" t="s">
        <v>84</v>
      </c>
      <c r="C93" s="6" t="s">
        <v>95</v>
      </c>
      <c r="F93" s="40" t="s">
        <v>51</v>
      </c>
      <c r="G93" s="40" t="s">
        <v>55</v>
      </c>
      <c r="H93" s="40" t="s">
        <v>50</v>
      </c>
      <c r="I93" s="40">
        <v>0.47710000000000002</v>
      </c>
      <c r="J93" s="40">
        <v>26.567399999999999</v>
      </c>
      <c r="K93" s="40">
        <v>132.7868</v>
      </c>
      <c r="L93" s="40">
        <v>0</v>
      </c>
      <c r="M93" s="40">
        <v>0</v>
      </c>
      <c r="N93" s="40">
        <v>0</v>
      </c>
      <c r="O93" s="40">
        <v>0</v>
      </c>
      <c r="P93" s="40">
        <v>5.6059999999999999</v>
      </c>
      <c r="Q93" s="40">
        <v>19.272500000000001</v>
      </c>
      <c r="R93" s="40">
        <v>0</v>
      </c>
      <c r="S93" s="40">
        <v>1.1793</v>
      </c>
      <c r="T93" s="40">
        <v>1.7988999999999999</v>
      </c>
      <c r="U93" s="40">
        <v>0</v>
      </c>
      <c r="V93" s="40">
        <v>0</v>
      </c>
      <c r="W93" s="40">
        <v>0</v>
      </c>
      <c r="X93" s="40">
        <v>1.2949999999999999</v>
      </c>
      <c r="Y93" s="40">
        <v>0</v>
      </c>
      <c r="Z93" s="40">
        <v>60.958799999999997</v>
      </c>
      <c r="AA93" s="40">
        <v>0</v>
      </c>
      <c r="AB93" s="40">
        <v>0</v>
      </c>
      <c r="AC93" s="40">
        <v>4.4752000000000001</v>
      </c>
      <c r="AD93" s="40">
        <v>0</v>
      </c>
      <c r="AE93" s="40">
        <v>0</v>
      </c>
      <c r="AF93" s="40">
        <v>0</v>
      </c>
      <c r="AG93" s="40">
        <v>0</v>
      </c>
      <c r="AH93" s="40">
        <v>3.0226000000000002</v>
      </c>
      <c r="AI93" s="40">
        <v>0</v>
      </c>
      <c r="AJ93" s="40">
        <v>-9999</v>
      </c>
      <c r="AK93" s="40">
        <v>159.35419999999999</v>
      </c>
      <c r="AL93" s="40">
        <v>0</v>
      </c>
      <c r="AM93" s="40">
        <v>62.253799999999998</v>
      </c>
      <c r="AN93" s="40">
        <v>2.9782000000000002</v>
      </c>
      <c r="AO93" s="40">
        <v>19.272500000000001</v>
      </c>
      <c r="AP93" s="40">
        <v>13.1038</v>
      </c>
      <c r="AQ93" s="40">
        <v>0</v>
      </c>
      <c r="AR93" s="39">
        <v>0</v>
      </c>
      <c r="AS93" s="39">
        <v>0</v>
      </c>
      <c r="AT93" s="39">
        <v>0</v>
      </c>
      <c r="AU93" s="39">
        <v>0</v>
      </c>
      <c r="AV93" s="39">
        <v>0</v>
      </c>
      <c r="AW93" s="39">
        <v>0</v>
      </c>
      <c r="AX93" s="39">
        <v>0</v>
      </c>
      <c r="AY93" s="39">
        <v>0</v>
      </c>
      <c r="AZ93" s="39">
        <v>0</v>
      </c>
      <c r="BA93" s="39">
        <v>0</v>
      </c>
    </row>
    <row r="94" spans="1:53" s="6" customFormat="1" x14ac:dyDescent="0.25">
      <c r="A94" s="38">
        <v>2070</v>
      </c>
      <c r="B94" s="38" t="s">
        <v>84</v>
      </c>
      <c r="C94" s="6" t="s">
        <v>95</v>
      </c>
      <c r="F94" s="40" t="s">
        <v>51</v>
      </c>
      <c r="G94" s="40" t="s">
        <v>55</v>
      </c>
      <c r="H94" s="40" t="s">
        <v>50</v>
      </c>
      <c r="I94" s="40">
        <v>0.75649999999999995</v>
      </c>
      <c r="J94" s="40">
        <v>24.802900000000001</v>
      </c>
      <c r="K94" s="40">
        <v>130.3845</v>
      </c>
      <c r="L94" s="40">
        <v>0</v>
      </c>
      <c r="M94" s="40">
        <v>0</v>
      </c>
      <c r="N94" s="40">
        <v>0</v>
      </c>
      <c r="O94" s="40">
        <v>0</v>
      </c>
      <c r="P94" s="40">
        <v>5.4608999999999996</v>
      </c>
      <c r="Q94" s="40">
        <v>20.287199999999999</v>
      </c>
      <c r="R94" s="40">
        <v>0</v>
      </c>
      <c r="S94" s="40">
        <v>1.1218999999999999</v>
      </c>
      <c r="T94" s="40">
        <v>3.0851000000000002</v>
      </c>
      <c r="U94" s="40">
        <v>0</v>
      </c>
      <c r="V94" s="40">
        <v>0</v>
      </c>
      <c r="W94" s="40">
        <v>0</v>
      </c>
      <c r="X94" s="40">
        <v>1.1950000000000001</v>
      </c>
      <c r="Y94" s="40">
        <v>0</v>
      </c>
      <c r="Z94" s="40">
        <v>61.6614</v>
      </c>
      <c r="AA94" s="40">
        <v>0</v>
      </c>
      <c r="AB94" s="40">
        <v>0</v>
      </c>
      <c r="AC94" s="40">
        <v>4.1764000000000001</v>
      </c>
      <c r="AD94" s="40">
        <v>0</v>
      </c>
      <c r="AE94" s="40">
        <v>0</v>
      </c>
      <c r="AF94" s="40">
        <v>0</v>
      </c>
      <c r="AG94" s="40">
        <v>0</v>
      </c>
      <c r="AH94" s="40">
        <v>4.7870999999999997</v>
      </c>
      <c r="AI94" s="40">
        <v>0</v>
      </c>
      <c r="AJ94" s="40">
        <v>-9999</v>
      </c>
      <c r="AK94" s="40">
        <v>155.1874</v>
      </c>
      <c r="AL94" s="40">
        <v>0</v>
      </c>
      <c r="AM94" s="40">
        <v>62.856400000000001</v>
      </c>
      <c r="AN94" s="40">
        <v>4.2069000000000001</v>
      </c>
      <c r="AO94" s="40">
        <v>20.287199999999999</v>
      </c>
      <c r="AP94" s="40">
        <v>14.4245</v>
      </c>
      <c r="AQ94" s="40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  <c r="AW94" s="39">
        <v>0</v>
      </c>
      <c r="AX94" s="39">
        <v>0</v>
      </c>
      <c r="AY94" s="39">
        <v>0</v>
      </c>
      <c r="AZ94" s="39">
        <v>0</v>
      </c>
      <c r="BA94" s="39">
        <v>0</v>
      </c>
    </row>
    <row r="95" spans="1:53" s="6" customFormat="1" x14ac:dyDescent="0.25">
      <c r="A95" s="38">
        <v>2085</v>
      </c>
      <c r="B95" s="38" t="s">
        <v>84</v>
      </c>
      <c r="C95" s="6" t="s">
        <v>95</v>
      </c>
      <c r="F95" s="40" t="s">
        <v>51</v>
      </c>
      <c r="G95" s="40" t="s">
        <v>55</v>
      </c>
      <c r="H95" s="40" t="s">
        <v>50</v>
      </c>
      <c r="I95" s="40">
        <v>1.0359</v>
      </c>
      <c r="J95" s="40">
        <v>23.351400000000002</v>
      </c>
      <c r="K95" s="40">
        <v>128.3519</v>
      </c>
      <c r="L95" s="40">
        <v>0</v>
      </c>
      <c r="M95" s="40">
        <v>0</v>
      </c>
      <c r="N95" s="40">
        <v>0</v>
      </c>
      <c r="O95" s="40">
        <v>0</v>
      </c>
      <c r="P95" s="40">
        <v>4.7415000000000003</v>
      </c>
      <c r="Q95" s="40">
        <v>23.4343</v>
      </c>
      <c r="R95" s="40">
        <v>0</v>
      </c>
      <c r="S95" s="40">
        <v>1.0148999999999999</v>
      </c>
      <c r="T95" s="40">
        <v>3.7107999999999999</v>
      </c>
      <c r="U95" s="40">
        <v>0</v>
      </c>
      <c r="V95" s="40">
        <v>0</v>
      </c>
      <c r="W95" s="40">
        <v>0</v>
      </c>
      <c r="X95" s="40">
        <v>1.1675</v>
      </c>
      <c r="Y95" s="40">
        <v>0</v>
      </c>
      <c r="Z95" s="40">
        <v>62.627000000000002</v>
      </c>
      <c r="AA95" s="40">
        <v>0</v>
      </c>
      <c r="AB95" s="40">
        <v>0</v>
      </c>
      <c r="AC95" s="40">
        <v>2.3245</v>
      </c>
      <c r="AD95" s="40">
        <v>0</v>
      </c>
      <c r="AE95" s="40">
        <v>0</v>
      </c>
      <c r="AF95" s="40">
        <v>0</v>
      </c>
      <c r="AG95" s="40">
        <v>0</v>
      </c>
      <c r="AH95" s="40">
        <v>6.2385999999999999</v>
      </c>
      <c r="AI95" s="40">
        <v>0</v>
      </c>
      <c r="AJ95" s="40">
        <v>-9999</v>
      </c>
      <c r="AK95" s="40">
        <v>151.70330000000001</v>
      </c>
      <c r="AL95" s="40">
        <v>0</v>
      </c>
      <c r="AM95" s="40">
        <v>63.794499999999999</v>
      </c>
      <c r="AN95" s="40">
        <v>4.7256999999999998</v>
      </c>
      <c r="AO95" s="40">
        <v>23.4343</v>
      </c>
      <c r="AP95" s="40">
        <v>13.304600000000001</v>
      </c>
      <c r="AQ95" s="40">
        <v>0</v>
      </c>
      <c r="AR95" s="39">
        <v>0</v>
      </c>
      <c r="AS95" s="39">
        <v>0</v>
      </c>
      <c r="AT95" s="39">
        <v>0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v>0</v>
      </c>
    </row>
    <row r="96" spans="1:53" s="6" customFormat="1" x14ac:dyDescent="0.25">
      <c r="A96" s="38">
        <v>2100</v>
      </c>
      <c r="B96" s="38" t="s">
        <v>84</v>
      </c>
      <c r="C96" s="6" t="s">
        <v>95</v>
      </c>
      <c r="F96" s="40" t="s">
        <v>51</v>
      </c>
      <c r="G96" s="40" t="s">
        <v>55</v>
      </c>
      <c r="H96" s="40" t="s">
        <v>50</v>
      </c>
      <c r="I96" s="40">
        <v>1.3217000000000001</v>
      </c>
      <c r="J96" s="40">
        <v>20.88</v>
      </c>
      <c r="K96" s="40">
        <v>126.5664</v>
      </c>
      <c r="L96" s="40">
        <v>0</v>
      </c>
      <c r="M96" s="40">
        <v>0</v>
      </c>
      <c r="N96" s="40">
        <v>0</v>
      </c>
      <c r="O96" s="40">
        <v>0</v>
      </c>
      <c r="P96" s="40">
        <v>3.9582999999999999</v>
      </c>
      <c r="Q96" s="40">
        <v>25.3443</v>
      </c>
      <c r="R96" s="40">
        <v>0</v>
      </c>
      <c r="S96" s="40">
        <v>0.89170000000000005</v>
      </c>
      <c r="T96" s="40">
        <v>3.6751999999999998</v>
      </c>
      <c r="U96" s="40">
        <v>0</v>
      </c>
      <c r="V96" s="40">
        <v>0</v>
      </c>
      <c r="W96" s="40">
        <v>0</v>
      </c>
      <c r="X96" s="40">
        <v>1.1575</v>
      </c>
      <c r="Y96" s="40">
        <v>0</v>
      </c>
      <c r="Z96" s="40">
        <v>64.293800000000005</v>
      </c>
      <c r="AA96" s="40">
        <v>0</v>
      </c>
      <c r="AB96" s="40">
        <v>0</v>
      </c>
      <c r="AC96" s="40">
        <v>1.4853000000000001</v>
      </c>
      <c r="AD96" s="40">
        <v>0</v>
      </c>
      <c r="AE96" s="40">
        <v>0</v>
      </c>
      <c r="AF96" s="40">
        <v>0</v>
      </c>
      <c r="AG96" s="40">
        <v>0</v>
      </c>
      <c r="AH96" s="40">
        <v>8.7100000000000009</v>
      </c>
      <c r="AI96" s="40">
        <v>0</v>
      </c>
      <c r="AJ96" s="40">
        <v>-9999</v>
      </c>
      <c r="AK96" s="40">
        <v>147.44649999999999</v>
      </c>
      <c r="AL96" s="40">
        <v>0</v>
      </c>
      <c r="AM96" s="40">
        <v>65.451300000000003</v>
      </c>
      <c r="AN96" s="40">
        <v>4.5669000000000004</v>
      </c>
      <c r="AO96" s="40">
        <v>25.3443</v>
      </c>
      <c r="AP96" s="40">
        <v>14.153600000000001</v>
      </c>
      <c r="AQ96" s="40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</row>
    <row r="97" spans="1:53" s="6" customFormat="1" x14ac:dyDescent="0.25">
      <c r="A97" s="38">
        <v>0</v>
      </c>
      <c r="B97" s="38" t="s">
        <v>85</v>
      </c>
      <c r="C97" s="6" t="s">
        <v>95</v>
      </c>
      <c r="F97" s="40" t="s">
        <v>51</v>
      </c>
      <c r="G97" s="40" t="s">
        <v>55</v>
      </c>
      <c r="H97" s="40" t="s">
        <v>50</v>
      </c>
      <c r="I97" s="40">
        <v>0</v>
      </c>
      <c r="J97" s="40">
        <v>51.052500000000002</v>
      </c>
      <c r="K97" s="40">
        <v>64.362499999999997</v>
      </c>
      <c r="L97" s="40">
        <v>0.505</v>
      </c>
      <c r="M97" s="40">
        <v>0</v>
      </c>
      <c r="N97" s="40">
        <v>1.5674999999999999</v>
      </c>
      <c r="O97" s="40">
        <v>0</v>
      </c>
      <c r="P97" s="40">
        <v>0</v>
      </c>
      <c r="Q97" s="40">
        <v>0</v>
      </c>
      <c r="R97" s="40">
        <v>0</v>
      </c>
      <c r="S97" s="40">
        <v>3.8849999999999998</v>
      </c>
      <c r="T97" s="40">
        <v>0.35249999999999998</v>
      </c>
      <c r="U97" s="40">
        <v>0</v>
      </c>
      <c r="V97" s="40">
        <v>0</v>
      </c>
      <c r="W97" s="40">
        <v>0.39500000000000002</v>
      </c>
      <c r="X97" s="40">
        <v>0.18</v>
      </c>
      <c r="Y97" s="40">
        <v>0</v>
      </c>
      <c r="Z97" s="40">
        <v>46.377499999999998</v>
      </c>
      <c r="AA97" s="40">
        <v>0</v>
      </c>
      <c r="AB97" s="40">
        <v>0</v>
      </c>
      <c r="AC97" s="40">
        <v>4.0475000000000003</v>
      </c>
      <c r="AD97" s="40">
        <v>0</v>
      </c>
      <c r="AE97" s="40">
        <v>0</v>
      </c>
      <c r="AF97" s="40">
        <v>1.3975</v>
      </c>
      <c r="AG97" s="40">
        <v>0</v>
      </c>
      <c r="AH97" s="40">
        <v>0</v>
      </c>
      <c r="AI97" s="40">
        <v>0</v>
      </c>
      <c r="AJ97" s="40">
        <v>-9999</v>
      </c>
      <c r="AK97" s="40">
        <v>115.41500000000001</v>
      </c>
      <c r="AL97" s="40">
        <v>2.0724999999999998</v>
      </c>
      <c r="AM97" s="40">
        <v>46.557499999999997</v>
      </c>
      <c r="AN97" s="40">
        <v>4.6325000000000003</v>
      </c>
      <c r="AO97" s="40">
        <v>0</v>
      </c>
      <c r="AP97" s="40">
        <v>4.0475000000000003</v>
      </c>
      <c r="AQ97" s="40">
        <v>1.3975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v>0</v>
      </c>
    </row>
    <row r="98" spans="1:53" s="6" customFormat="1" x14ac:dyDescent="0.25">
      <c r="A98" s="38">
        <v>2003</v>
      </c>
      <c r="B98" s="38" t="s">
        <v>85</v>
      </c>
      <c r="C98" s="6" t="s">
        <v>95</v>
      </c>
      <c r="F98" s="40" t="s">
        <v>51</v>
      </c>
      <c r="G98" s="40" t="s">
        <v>55</v>
      </c>
      <c r="H98" s="40" t="s">
        <v>50</v>
      </c>
      <c r="I98" s="40">
        <v>0</v>
      </c>
      <c r="J98" s="40">
        <v>50.435499999999998</v>
      </c>
      <c r="K98" s="40">
        <v>61.911000000000001</v>
      </c>
      <c r="L98" s="40">
        <v>0.505</v>
      </c>
      <c r="M98" s="40">
        <v>0</v>
      </c>
      <c r="N98" s="40">
        <v>1.5674999999999999</v>
      </c>
      <c r="O98" s="40">
        <v>0</v>
      </c>
      <c r="P98" s="40">
        <v>2.4514999999999998</v>
      </c>
      <c r="Q98" s="40">
        <v>7.9200000000000007E-2</v>
      </c>
      <c r="R98" s="40">
        <v>0</v>
      </c>
      <c r="S98" s="40">
        <v>3.88</v>
      </c>
      <c r="T98" s="40">
        <v>0.28660000000000002</v>
      </c>
      <c r="U98" s="40">
        <v>0</v>
      </c>
      <c r="V98" s="40">
        <v>0</v>
      </c>
      <c r="W98" s="40">
        <v>0.39500000000000002</v>
      </c>
      <c r="X98" s="40">
        <v>0.185</v>
      </c>
      <c r="Y98" s="40">
        <v>0</v>
      </c>
      <c r="Z98" s="40">
        <v>46.443399999999997</v>
      </c>
      <c r="AA98" s="40">
        <v>0</v>
      </c>
      <c r="AB98" s="40">
        <v>0</v>
      </c>
      <c r="AC98" s="40">
        <v>4.0648999999999997</v>
      </c>
      <c r="AD98" s="40">
        <v>0</v>
      </c>
      <c r="AE98" s="40">
        <v>0</v>
      </c>
      <c r="AF98" s="40">
        <v>1.3009999999999999</v>
      </c>
      <c r="AG98" s="40">
        <v>0</v>
      </c>
      <c r="AH98" s="40">
        <v>0.61699999999999999</v>
      </c>
      <c r="AI98" s="40">
        <v>0</v>
      </c>
      <c r="AJ98" s="40">
        <v>-9999</v>
      </c>
      <c r="AK98" s="40">
        <v>112.3464</v>
      </c>
      <c r="AL98" s="40">
        <v>2.0724999999999998</v>
      </c>
      <c r="AM98" s="40">
        <v>46.628399999999999</v>
      </c>
      <c r="AN98" s="40">
        <v>4.5616000000000003</v>
      </c>
      <c r="AO98" s="40">
        <v>7.9200000000000007E-2</v>
      </c>
      <c r="AP98" s="40">
        <v>7.1334999999999997</v>
      </c>
      <c r="AQ98" s="40">
        <v>1.3009999999999999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</row>
    <row r="99" spans="1:53" s="6" customFormat="1" x14ac:dyDescent="0.25">
      <c r="A99" s="38">
        <v>2025</v>
      </c>
      <c r="B99" s="38" t="s">
        <v>85</v>
      </c>
      <c r="C99" s="6" t="s">
        <v>95</v>
      </c>
      <c r="F99" s="40" t="s">
        <v>51</v>
      </c>
      <c r="G99" s="40" t="s">
        <v>55</v>
      </c>
      <c r="H99" s="40" t="s">
        <v>50</v>
      </c>
      <c r="I99" s="40">
        <v>0.1215</v>
      </c>
      <c r="J99" s="40">
        <v>50.128700000000002</v>
      </c>
      <c r="K99" s="40">
        <v>61.179900000000004</v>
      </c>
      <c r="L99" s="40">
        <v>0.505</v>
      </c>
      <c r="M99" s="40">
        <v>0</v>
      </c>
      <c r="N99" s="40">
        <v>1.5674999999999999</v>
      </c>
      <c r="O99" s="40">
        <v>0</v>
      </c>
      <c r="P99" s="40">
        <v>2.4689999999999999</v>
      </c>
      <c r="Q99" s="40">
        <v>0.86309999999999998</v>
      </c>
      <c r="R99" s="40">
        <v>0</v>
      </c>
      <c r="S99" s="40">
        <v>3.8774999999999999</v>
      </c>
      <c r="T99" s="40">
        <v>0.21179999999999999</v>
      </c>
      <c r="U99" s="40">
        <v>0</v>
      </c>
      <c r="V99" s="40">
        <v>0</v>
      </c>
      <c r="W99" s="40">
        <v>0.39500000000000002</v>
      </c>
      <c r="X99" s="40">
        <v>0.1875</v>
      </c>
      <c r="Y99" s="40">
        <v>0</v>
      </c>
      <c r="Z99" s="40">
        <v>46.5182</v>
      </c>
      <c r="AA99" s="40">
        <v>0</v>
      </c>
      <c r="AB99" s="40">
        <v>0</v>
      </c>
      <c r="AC99" s="40">
        <v>4.0468999999999999</v>
      </c>
      <c r="AD99" s="40">
        <v>0</v>
      </c>
      <c r="AE99" s="40">
        <v>0</v>
      </c>
      <c r="AF99" s="40">
        <v>1.2485999999999999</v>
      </c>
      <c r="AG99" s="40">
        <v>0</v>
      </c>
      <c r="AH99" s="40">
        <v>0.92379999999999995</v>
      </c>
      <c r="AI99" s="40">
        <v>0</v>
      </c>
      <c r="AJ99" s="40">
        <v>-9999</v>
      </c>
      <c r="AK99" s="40">
        <v>111.3086</v>
      </c>
      <c r="AL99" s="40">
        <v>2.0724999999999998</v>
      </c>
      <c r="AM99" s="40">
        <v>46.7057</v>
      </c>
      <c r="AN99" s="40">
        <v>4.4843000000000002</v>
      </c>
      <c r="AO99" s="40">
        <v>0.86309999999999998</v>
      </c>
      <c r="AP99" s="40">
        <v>7.4397000000000002</v>
      </c>
      <c r="AQ99" s="40">
        <v>1.2485999999999999</v>
      </c>
      <c r="AR99" s="39">
        <v>0</v>
      </c>
      <c r="AS99" s="39">
        <v>0</v>
      </c>
      <c r="AT99" s="39">
        <v>0</v>
      </c>
      <c r="AU99" s="39">
        <v>0</v>
      </c>
      <c r="AV99" s="39">
        <v>0</v>
      </c>
      <c r="AW99" s="39">
        <v>0</v>
      </c>
      <c r="AX99" s="39">
        <v>0</v>
      </c>
      <c r="AY99" s="39">
        <v>0</v>
      </c>
      <c r="AZ99" s="39">
        <v>0</v>
      </c>
      <c r="BA99" s="39">
        <v>0</v>
      </c>
    </row>
    <row r="100" spans="1:53" s="6" customFormat="1" x14ac:dyDescent="0.25">
      <c r="A100" s="38">
        <v>2040</v>
      </c>
      <c r="B100" s="38" t="s">
        <v>85</v>
      </c>
      <c r="C100" s="6" t="s">
        <v>95</v>
      </c>
      <c r="F100" s="40" t="s">
        <v>51</v>
      </c>
      <c r="G100" s="40" t="s">
        <v>55</v>
      </c>
      <c r="H100" s="40" t="s">
        <v>50</v>
      </c>
      <c r="I100" s="40">
        <v>0.29930000000000001</v>
      </c>
      <c r="J100" s="40">
        <v>49.612099999999998</v>
      </c>
      <c r="K100" s="40">
        <v>59.4968</v>
      </c>
      <c r="L100" s="40">
        <v>0.505</v>
      </c>
      <c r="M100" s="40">
        <v>0</v>
      </c>
      <c r="N100" s="40">
        <v>1.5674999999999999</v>
      </c>
      <c r="O100" s="40">
        <v>0</v>
      </c>
      <c r="P100" s="40">
        <v>3.5228999999999999</v>
      </c>
      <c r="Q100" s="40">
        <v>1.5965</v>
      </c>
      <c r="R100" s="40">
        <v>0</v>
      </c>
      <c r="S100" s="40">
        <v>3.8774999999999999</v>
      </c>
      <c r="T100" s="40">
        <v>0.1666</v>
      </c>
      <c r="U100" s="40">
        <v>0</v>
      </c>
      <c r="V100" s="40">
        <v>0</v>
      </c>
      <c r="W100" s="40">
        <v>0.39500000000000002</v>
      </c>
      <c r="X100" s="40">
        <v>6.25E-2</v>
      </c>
      <c r="Y100" s="40">
        <v>0</v>
      </c>
      <c r="Z100" s="40">
        <v>46.689399999999999</v>
      </c>
      <c r="AA100" s="40">
        <v>0</v>
      </c>
      <c r="AB100" s="40">
        <v>0</v>
      </c>
      <c r="AC100" s="40">
        <v>3.9929000000000001</v>
      </c>
      <c r="AD100" s="40">
        <v>0</v>
      </c>
      <c r="AE100" s="40">
        <v>0</v>
      </c>
      <c r="AF100" s="40">
        <v>1.1975</v>
      </c>
      <c r="AG100" s="40">
        <v>0</v>
      </c>
      <c r="AH100" s="40">
        <v>1.4403999999999999</v>
      </c>
      <c r="AI100" s="40">
        <v>0</v>
      </c>
      <c r="AJ100" s="40">
        <v>-9999</v>
      </c>
      <c r="AK100" s="40">
        <v>109.1088</v>
      </c>
      <c r="AL100" s="40">
        <v>2.0724999999999998</v>
      </c>
      <c r="AM100" s="40">
        <v>46.751899999999999</v>
      </c>
      <c r="AN100" s="40">
        <v>4.4390999999999998</v>
      </c>
      <c r="AO100" s="40">
        <v>1.5965</v>
      </c>
      <c r="AP100" s="40">
        <v>8.9562000000000008</v>
      </c>
      <c r="AQ100" s="40">
        <v>1.1975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</row>
    <row r="101" spans="1:53" s="6" customFormat="1" x14ac:dyDescent="0.25">
      <c r="A101" s="38">
        <v>2055</v>
      </c>
      <c r="B101" s="38" t="s">
        <v>85</v>
      </c>
      <c r="C101" s="6" t="s">
        <v>95</v>
      </c>
      <c r="F101" s="40" t="s">
        <v>51</v>
      </c>
      <c r="G101" s="40" t="s">
        <v>55</v>
      </c>
      <c r="H101" s="40" t="s">
        <v>50</v>
      </c>
      <c r="I101" s="40">
        <v>0.47710000000000002</v>
      </c>
      <c r="J101" s="40">
        <v>48.998600000000003</v>
      </c>
      <c r="K101" s="40">
        <v>57.554600000000001</v>
      </c>
      <c r="L101" s="40">
        <v>0.505</v>
      </c>
      <c r="M101" s="40">
        <v>0</v>
      </c>
      <c r="N101" s="40">
        <v>1.5674999999999999</v>
      </c>
      <c r="O101" s="40">
        <v>0</v>
      </c>
      <c r="P101" s="40">
        <v>4.9584000000000001</v>
      </c>
      <c r="Q101" s="40">
        <v>2.173</v>
      </c>
      <c r="R101" s="40">
        <v>0</v>
      </c>
      <c r="S101" s="40">
        <v>3.87</v>
      </c>
      <c r="T101" s="40">
        <v>0.1245</v>
      </c>
      <c r="U101" s="40">
        <v>0</v>
      </c>
      <c r="V101" s="40">
        <v>0</v>
      </c>
      <c r="W101" s="40">
        <v>0.39500000000000002</v>
      </c>
      <c r="X101" s="40">
        <v>5.7500000000000002E-2</v>
      </c>
      <c r="Y101" s="40">
        <v>0</v>
      </c>
      <c r="Z101" s="40">
        <v>46.744799999999998</v>
      </c>
      <c r="AA101" s="40">
        <v>0</v>
      </c>
      <c r="AB101" s="40">
        <v>0</v>
      </c>
      <c r="AC101" s="40">
        <v>3.9577</v>
      </c>
      <c r="AD101" s="40">
        <v>0</v>
      </c>
      <c r="AE101" s="40">
        <v>0</v>
      </c>
      <c r="AF101" s="40">
        <v>1.1619999999999999</v>
      </c>
      <c r="AG101" s="40">
        <v>0</v>
      </c>
      <c r="AH101" s="40">
        <v>2.0539000000000001</v>
      </c>
      <c r="AI101" s="40">
        <v>0</v>
      </c>
      <c r="AJ101" s="40">
        <v>-9999</v>
      </c>
      <c r="AK101" s="40">
        <v>106.5532</v>
      </c>
      <c r="AL101" s="40">
        <v>2.0724999999999998</v>
      </c>
      <c r="AM101" s="40">
        <v>46.802300000000002</v>
      </c>
      <c r="AN101" s="40">
        <v>4.3895</v>
      </c>
      <c r="AO101" s="40">
        <v>2.173</v>
      </c>
      <c r="AP101" s="40">
        <v>10.9701</v>
      </c>
      <c r="AQ101" s="40">
        <v>1.1619999999999999</v>
      </c>
      <c r="AR101" s="39">
        <v>0</v>
      </c>
      <c r="AS101" s="39">
        <v>0</v>
      </c>
      <c r="AT101" s="39">
        <v>0</v>
      </c>
      <c r="AU101" s="39">
        <v>0</v>
      </c>
      <c r="AV101" s="39">
        <v>0</v>
      </c>
      <c r="AW101" s="39">
        <v>0</v>
      </c>
      <c r="AX101" s="39">
        <v>0</v>
      </c>
      <c r="AY101" s="39">
        <v>0</v>
      </c>
      <c r="AZ101" s="39">
        <v>0</v>
      </c>
      <c r="BA101" s="39">
        <v>0</v>
      </c>
    </row>
    <row r="102" spans="1:53" s="6" customFormat="1" x14ac:dyDescent="0.25">
      <c r="A102" s="38">
        <v>2070</v>
      </c>
      <c r="B102" s="38" t="s">
        <v>85</v>
      </c>
      <c r="C102" s="6" t="s">
        <v>95</v>
      </c>
      <c r="F102" s="40" t="s">
        <v>51</v>
      </c>
      <c r="G102" s="40" t="s">
        <v>55</v>
      </c>
      <c r="H102" s="40" t="s">
        <v>50</v>
      </c>
      <c r="I102" s="40">
        <v>0.75649999999999995</v>
      </c>
      <c r="J102" s="40">
        <v>47.641199999999998</v>
      </c>
      <c r="K102" s="40">
        <v>52.817900000000002</v>
      </c>
      <c r="L102" s="40">
        <v>0.30740000000000001</v>
      </c>
      <c r="M102" s="40">
        <v>0</v>
      </c>
      <c r="N102" s="40">
        <v>1.5661</v>
      </c>
      <c r="O102" s="40">
        <v>0</v>
      </c>
      <c r="P102" s="40">
        <v>8.3065999999999995</v>
      </c>
      <c r="Q102" s="40">
        <v>3.8952</v>
      </c>
      <c r="R102" s="40">
        <v>0</v>
      </c>
      <c r="S102" s="40">
        <v>3.86</v>
      </c>
      <c r="T102" s="40">
        <v>9.1899999999999996E-2</v>
      </c>
      <c r="U102" s="40">
        <v>0</v>
      </c>
      <c r="V102" s="40">
        <v>0</v>
      </c>
      <c r="W102" s="40">
        <v>0.39500000000000002</v>
      </c>
      <c r="X102" s="40">
        <v>0.05</v>
      </c>
      <c r="Y102" s="40">
        <v>0</v>
      </c>
      <c r="Z102" s="40">
        <v>46.7988</v>
      </c>
      <c r="AA102" s="40">
        <v>0</v>
      </c>
      <c r="AB102" s="40">
        <v>0</v>
      </c>
      <c r="AC102" s="40">
        <v>3.9030999999999998</v>
      </c>
      <c r="AD102" s="40">
        <v>0</v>
      </c>
      <c r="AE102" s="40">
        <v>0</v>
      </c>
      <c r="AF102" s="40">
        <v>1.0778000000000001</v>
      </c>
      <c r="AG102" s="40">
        <v>0</v>
      </c>
      <c r="AH102" s="40">
        <v>3.4113000000000002</v>
      </c>
      <c r="AI102" s="40">
        <v>0</v>
      </c>
      <c r="AJ102" s="40">
        <v>-9999</v>
      </c>
      <c r="AK102" s="40">
        <v>100.45910000000001</v>
      </c>
      <c r="AL102" s="40">
        <v>1.8735999999999999</v>
      </c>
      <c r="AM102" s="40">
        <v>46.848799999999997</v>
      </c>
      <c r="AN102" s="40">
        <v>4.3468999999999998</v>
      </c>
      <c r="AO102" s="40">
        <v>3.8952</v>
      </c>
      <c r="AP102" s="40">
        <v>15.621</v>
      </c>
      <c r="AQ102" s="40">
        <v>1.0778000000000001</v>
      </c>
      <c r="AR102" s="39">
        <v>0</v>
      </c>
      <c r="AS102" s="39">
        <v>0</v>
      </c>
      <c r="AT102" s="39">
        <v>0</v>
      </c>
      <c r="AU102" s="39">
        <v>0</v>
      </c>
      <c r="AV102" s="39">
        <v>0</v>
      </c>
      <c r="AW102" s="39">
        <v>0</v>
      </c>
      <c r="AX102" s="39">
        <v>0</v>
      </c>
      <c r="AY102" s="39">
        <v>0</v>
      </c>
      <c r="AZ102" s="39">
        <v>0</v>
      </c>
      <c r="BA102" s="39">
        <v>0</v>
      </c>
    </row>
    <row r="103" spans="1:53" s="6" customFormat="1" x14ac:dyDescent="0.25">
      <c r="A103" s="38">
        <v>2085</v>
      </c>
      <c r="B103" s="38" t="s">
        <v>85</v>
      </c>
      <c r="C103" s="6" t="s">
        <v>95</v>
      </c>
      <c r="F103" s="40" t="s">
        <v>51</v>
      </c>
      <c r="G103" s="40" t="s">
        <v>55</v>
      </c>
      <c r="H103" s="40" t="s">
        <v>50</v>
      </c>
      <c r="I103" s="40">
        <v>1.0359</v>
      </c>
      <c r="J103" s="40">
        <v>46.588799999999999</v>
      </c>
      <c r="K103" s="40">
        <v>50.0092</v>
      </c>
      <c r="L103" s="40">
        <v>0.2944</v>
      </c>
      <c r="M103" s="40">
        <v>0</v>
      </c>
      <c r="N103" s="40">
        <v>1.5609</v>
      </c>
      <c r="O103" s="40">
        <v>0</v>
      </c>
      <c r="P103" s="40">
        <v>6.9389000000000003</v>
      </c>
      <c r="Q103" s="40">
        <v>8.5189000000000004</v>
      </c>
      <c r="R103" s="40">
        <v>0</v>
      </c>
      <c r="S103" s="40">
        <v>3.8574999999999999</v>
      </c>
      <c r="T103" s="40">
        <v>8.2500000000000004E-2</v>
      </c>
      <c r="U103" s="40">
        <v>0</v>
      </c>
      <c r="V103" s="40">
        <v>0</v>
      </c>
      <c r="W103" s="40">
        <v>0.39500000000000002</v>
      </c>
      <c r="X103" s="40">
        <v>0.04</v>
      </c>
      <c r="Y103" s="40">
        <v>0</v>
      </c>
      <c r="Z103" s="40">
        <v>46.845300000000002</v>
      </c>
      <c r="AA103" s="40">
        <v>0</v>
      </c>
      <c r="AB103" s="40">
        <v>0</v>
      </c>
      <c r="AC103" s="40">
        <v>3.6835</v>
      </c>
      <c r="AD103" s="40">
        <v>0</v>
      </c>
      <c r="AE103" s="40">
        <v>0</v>
      </c>
      <c r="AF103" s="40">
        <v>0.84389999999999998</v>
      </c>
      <c r="AG103" s="40">
        <v>0</v>
      </c>
      <c r="AH103" s="40">
        <v>4.4637000000000002</v>
      </c>
      <c r="AI103" s="40">
        <v>0</v>
      </c>
      <c r="AJ103" s="40">
        <v>-9999</v>
      </c>
      <c r="AK103" s="40">
        <v>96.597999999999999</v>
      </c>
      <c r="AL103" s="40">
        <v>1.8552999999999999</v>
      </c>
      <c r="AM103" s="40">
        <v>46.885300000000001</v>
      </c>
      <c r="AN103" s="40">
        <v>4.335</v>
      </c>
      <c r="AO103" s="40">
        <v>8.5189000000000004</v>
      </c>
      <c r="AP103" s="40">
        <v>15.0861</v>
      </c>
      <c r="AQ103" s="40">
        <v>0.84389999999999998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</row>
    <row r="104" spans="1:53" s="6" customFormat="1" x14ac:dyDescent="0.25">
      <c r="A104" s="38">
        <v>2100</v>
      </c>
      <c r="B104" s="38" t="s">
        <v>85</v>
      </c>
      <c r="C104" s="6" t="s">
        <v>95</v>
      </c>
      <c r="F104" s="40" t="s">
        <v>51</v>
      </c>
      <c r="G104" s="40" t="s">
        <v>55</v>
      </c>
      <c r="H104" s="40" t="s">
        <v>50</v>
      </c>
      <c r="I104" s="40">
        <v>1.3217000000000001</v>
      </c>
      <c r="J104" s="40">
        <v>45.502099999999999</v>
      </c>
      <c r="K104" s="40">
        <v>47.8065</v>
      </c>
      <c r="L104" s="40">
        <v>0.28029999999999999</v>
      </c>
      <c r="M104" s="40">
        <v>0</v>
      </c>
      <c r="N104" s="40">
        <v>1.5522</v>
      </c>
      <c r="O104" s="40">
        <v>0</v>
      </c>
      <c r="P104" s="40">
        <v>5.2906000000000004</v>
      </c>
      <c r="Q104" s="40">
        <v>14.76</v>
      </c>
      <c r="R104" s="40">
        <v>0</v>
      </c>
      <c r="S104" s="40">
        <v>3.8519000000000001</v>
      </c>
      <c r="T104" s="40">
        <v>0.16450000000000001</v>
      </c>
      <c r="U104" s="40">
        <v>0</v>
      </c>
      <c r="V104" s="40">
        <v>0</v>
      </c>
      <c r="W104" s="40">
        <v>0.39500000000000002</v>
      </c>
      <c r="X104" s="40">
        <v>3.78E-2</v>
      </c>
      <c r="Y104" s="40">
        <v>0</v>
      </c>
      <c r="Z104" s="40">
        <v>46.8964</v>
      </c>
      <c r="AA104" s="40">
        <v>0</v>
      </c>
      <c r="AB104" s="40">
        <v>0</v>
      </c>
      <c r="AC104" s="40">
        <v>1.4621</v>
      </c>
      <c r="AD104" s="40">
        <v>0</v>
      </c>
      <c r="AE104" s="40">
        <v>0</v>
      </c>
      <c r="AF104" s="40">
        <v>0.57269999999999999</v>
      </c>
      <c r="AG104" s="40">
        <v>0</v>
      </c>
      <c r="AH104" s="40">
        <v>5.5503999999999998</v>
      </c>
      <c r="AI104" s="40">
        <v>0</v>
      </c>
      <c r="AJ104" s="40">
        <v>-9999</v>
      </c>
      <c r="AK104" s="40">
        <v>93.308599999999998</v>
      </c>
      <c r="AL104" s="40">
        <v>1.8326</v>
      </c>
      <c r="AM104" s="40">
        <v>46.934199999999997</v>
      </c>
      <c r="AN104" s="40">
        <v>4.4114000000000004</v>
      </c>
      <c r="AO104" s="40">
        <v>14.76</v>
      </c>
      <c r="AP104" s="40">
        <v>12.303100000000001</v>
      </c>
      <c r="AQ104" s="40">
        <v>0.57269999999999999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</row>
    <row r="105" spans="1:53" s="6" customFormat="1" x14ac:dyDescent="0.25">
      <c r="A105" s="38">
        <v>0</v>
      </c>
      <c r="B105" s="38" t="s">
        <v>86</v>
      </c>
      <c r="C105" s="6" t="s">
        <v>95</v>
      </c>
      <c r="F105" s="40" t="s">
        <v>51</v>
      </c>
      <c r="G105" s="40" t="s">
        <v>55</v>
      </c>
      <c r="H105" s="40" t="s">
        <v>50</v>
      </c>
      <c r="I105" s="40">
        <v>0</v>
      </c>
      <c r="J105" s="40">
        <v>22.1325</v>
      </c>
      <c r="K105" s="40">
        <v>47.272500000000001</v>
      </c>
      <c r="L105" s="40">
        <v>0</v>
      </c>
      <c r="M105" s="40">
        <v>0</v>
      </c>
      <c r="N105" s="40">
        <v>0.48249999999999998</v>
      </c>
      <c r="O105" s="40">
        <v>0</v>
      </c>
      <c r="P105" s="40">
        <v>0</v>
      </c>
      <c r="Q105" s="40">
        <v>1.8825000000000001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0.46500000000000002</v>
      </c>
      <c r="X105" s="40">
        <v>1.145</v>
      </c>
      <c r="Y105" s="40">
        <v>0</v>
      </c>
      <c r="Z105" s="40">
        <v>27.267499999999998</v>
      </c>
      <c r="AA105" s="40">
        <v>0</v>
      </c>
      <c r="AB105" s="40">
        <v>0</v>
      </c>
      <c r="AC105" s="40">
        <v>0.71499999999999997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-9999</v>
      </c>
      <c r="AK105" s="40">
        <v>69.405000000000001</v>
      </c>
      <c r="AL105" s="40">
        <v>0.48249999999999998</v>
      </c>
      <c r="AM105" s="40">
        <v>28.412500000000001</v>
      </c>
      <c r="AN105" s="40">
        <v>0.46500000000000002</v>
      </c>
      <c r="AO105" s="40">
        <v>1.8825000000000001</v>
      </c>
      <c r="AP105" s="40">
        <v>0.71499999999999997</v>
      </c>
      <c r="AQ105" s="40">
        <v>0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v>0</v>
      </c>
      <c r="AY105" s="39">
        <v>0</v>
      </c>
      <c r="AZ105" s="39">
        <v>0</v>
      </c>
      <c r="BA105" s="39">
        <v>0</v>
      </c>
    </row>
    <row r="106" spans="1:53" s="6" customFormat="1" x14ac:dyDescent="0.25">
      <c r="A106" s="38">
        <v>2003</v>
      </c>
      <c r="B106" s="38" t="s">
        <v>86</v>
      </c>
      <c r="C106" s="6" t="s">
        <v>95</v>
      </c>
      <c r="F106" s="40" t="s">
        <v>51</v>
      </c>
      <c r="G106" s="40" t="s">
        <v>55</v>
      </c>
      <c r="H106" s="40" t="s">
        <v>50</v>
      </c>
      <c r="I106" s="40">
        <v>0</v>
      </c>
      <c r="J106" s="40">
        <v>21.519100000000002</v>
      </c>
      <c r="K106" s="40">
        <v>46.1892</v>
      </c>
      <c r="L106" s="40">
        <v>0</v>
      </c>
      <c r="M106" s="40">
        <v>0</v>
      </c>
      <c r="N106" s="40">
        <v>0.4007</v>
      </c>
      <c r="O106" s="40">
        <v>0</v>
      </c>
      <c r="P106" s="40">
        <v>1.1651</v>
      </c>
      <c r="Q106" s="40">
        <v>1.8825000000000001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0.46500000000000002</v>
      </c>
      <c r="X106" s="40">
        <v>1.145</v>
      </c>
      <c r="Y106" s="40">
        <v>0</v>
      </c>
      <c r="Z106" s="40">
        <v>27.267499999999998</v>
      </c>
      <c r="AA106" s="40">
        <v>0</v>
      </c>
      <c r="AB106" s="40">
        <v>0</v>
      </c>
      <c r="AC106" s="40">
        <v>0.71499999999999997</v>
      </c>
      <c r="AD106" s="40">
        <v>0</v>
      </c>
      <c r="AE106" s="40">
        <v>0</v>
      </c>
      <c r="AF106" s="40">
        <v>0</v>
      </c>
      <c r="AG106" s="40">
        <v>0</v>
      </c>
      <c r="AH106" s="40">
        <v>0.61339999999999995</v>
      </c>
      <c r="AI106" s="40">
        <v>0</v>
      </c>
      <c r="AJ106" s="40">
        <v>-9999</v>
      </c>
      <c r="AK106" s="40">
        <v>67.708299999999994</v>
      </c>
      <c r="AL106" s="40">
        <v>0.4007</v>
      </c>
      <c r="AM106" s="40">
        <v>28.412500000000001</v>
      </c>
      <c r="AN106" s="40">
        <v>0.46500000000000002</v>
      </c>
      <c r="AO106" s="40">
        <v>1.8825000000000001</v>
      </c>
      <c r="AP106" s="40">
        <v>2.4935</v>
      </c>
      <c r="AQ106" s="40">
        <v>0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0</v>
      </c>
    </row>
    <row r="107" spans="1:53" s="6" customFormat="1" x14ac:dyDescent="0.25">
      <c r="A107" s="38">
        <v>2025</v>
      </c>
      <c r="B107" s="38" t="s">
        <v>86</v>
      </c>
      <c r="C107" s="6" t="s">
        <v>95</v>
      </c>
      <c r="F107" s="40" t="s">
        <v>51</v>
      </c>
      <c r="G107" s="40" t="s">
        <v>55</v>
      </c>
      <c r="H107" s="40" t="s">
        <v>50</v>
      </c>
      <c r="I107" s="40">
        <v>0.1215</v>
      </c>
      <c r="J107" s="40">
        <v>21.292100000000001</v>
      </c>
      <c r="K107" s="40">
        <v>45.760199999999998</v>
      </c>
      <c r="L107" s="40">
        <v>0</v>
      </c>
      <c r="M107" s="40">
        <v>0</v>
      </c>
      <c r="N107" s="40">
        <v>0.4</v>
      </c>
      <c r="O107" s="40">
        <v>0</v>
      </c>
      <c r="P107" s="40">
        <v>1.4073</v>
      </c>
      <c r="Q107" s="40">
        <v>2.0699999999999998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0.46500000000000002</v>
      </c>
      <c r="X107" s="40">
        <v>1.145</v>
      </c>
      <c r="Y107" s="40">
        <v>0</v>
      </c>
      <c r="Z107" s="40">
        <v>27.267499999999998</v>
      </c>
      <c r="AA107" s="40">
        <v>0</v>
      </c>
      <c r="AB107" s="40">
        <v>0</v>
      </c>
      <c r="AC107" s="40">
        <v>0.71499999999999997</v>
      </c>
      <c r="AD107" s="40">
        <v>0</v>
      </c>
      <c r="AE107" s="40">
        <v>0</v>
      </c>
      <c r="AF107" s="40">
        <v>0</v>
      </c>
      <c r="AG107" s="40">
        <v>0</v>
      </c>
      <c r="AH107" s="40">
        <v>0.84040000000000004</v>
      </c>
      <c r="AI107" s="40">
        <v>0</v>
      </c>
      <c r="AJ107" s="40">
        <v>-9999</v>
      </c>
      <c r="AK107" s="40">
        <v>67.052300000000002</v>
      </c>
      <c r="AL107" s="40">
        <v>0.4</v>
      </c>
      <c r="AM107" s="40">
        <v>28.412500000000001</v>
      </c>
      <c r="AN107" s="40">
        <v>0.46500000000000002</v>
      </c>
      <c r="AO107" s="40">
        <v>2.0699999999999998</v>
      </c>
      <c r="AP107" s="40">
        <v>2.9626999999999999</v>
      </c>
      <c r="AQ107" s="40">
        <v>0</v>
      </c>
      <c r="AR107" s="39">
        <v>0</v>
      </c>
      <c r="AS107" s="39">
        <v>0</v>
      </c>
      <c r="AT107" s="39">
        <v>0</v>
      </c>
      <c r="AU107" s="39">
        <v>0</v>
      </c>
      <c r="AV107" s="39">
        <v>0</v>
      </c>
      <c r="AW107" s="39">
        <v>0</v>
      </c>
      <c r="AX107" s="39">
        <v>0</v>
      </c>
      <c r="AY107" s="39">
        <v>0</v>
      </c>
      <c r="AZ107" s="39">
        <v>0</v>
      </c>
      <c r="BA107" s="39">
        <v>0</v>
      </c>
    </row>
    <row r="108" spans="1:53" s="6" customFormat="1" x14ac:dyDescent="0.25">
      <c r="A108" s="38">
        <v>2040</v>
      </c>
      <c r="B108" s="38" t="s">
        <v>86</v>
      </c>
      <c r="C108" s="6" t="s">
        <v>95</v>
      </c>
      <c r="F108" s="40" t="s">
        <v>51</v>
      </c>
      <c r="G108" s="40" t="s">
        <v>55</v>
      </c>
      <c r="H108" s="40" t="s">
        <v>50</v>
      </c>
      <c r="I108" s="40">
        <v>0.29930000000000001</v>
      </c>
      <c r="J108" s="40">
        <v>20.5122</v>
      </c>
      <c r="K108" s="40">
        <v>39.049100000000003</v>
      </c>
      <c r="L108" s="40">
        <v>0</v>
      </c>
      <c r="M108" s="40">
        <v>0</v>
      </c>
      <c r="N108" s="40">
        <v>0.39729999999999999</v>
      </c>
      <c r="O108" s="40">
        <v>0</v>
      </c>
      <c r="P108" s="40">
        <v>8.0332000000000008</v>
      </c>
      <c r="Q108" s="40">
        <v>2.1577999999999999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0.46500000000000002</v>
      </c>
      <c r="X108" s="40">
        <v>1.145</v>
      </c>
      <c r="Y108" s="40">
        <v>0</v>
      </c>
      <c r="Z108" s="40">
        <v>27.267499999999998</v>
      </c>
      <c r="AA108" s="40">
        <v>0</v>
      </c>
      <c r="AB108" s="40">
        <v>0</v>
      </c>
      <c r="AC108" s="40">
        <v>0.71499999999999997</v>
      </c>
      <c r="AD108" s="40">
        <v>0</v>
      </c>
      <c r="AE108" s="40">
        <v>0</v>
      </c>
      <c r="AF108" s="40">
        <v>0</v>
      </c>
      <c r="AG108" s="40">
        <v>0</v>
      </c>
      <c r="AH108" s="40">
        <v>1.6203000000000001</v>
      </c>
      <c r="AI108" s="40">
        <v>0</v>
      </c>
      <c r="AJ108" s="40">
        <v>-9999</v>
      </c>
      <c r="AK108" s="40">
        <v>59.561300000000003</v>
      </c>
      <c r="AL108" s="40">
        <v>0.39729999999999999</v>
      </c>
      <c r="AM108" s="40">
        <v>28.412500000000001</v>
      </c>
      <c r="AN108" s="40">
        <v>0.46500000000000002</v>
      </c>
      <c r="AO108" s="40">
        <v>2.1577999999999999</v>
      </c>
      <c r="AP108" s="40">
        <v>10.368499999999999</v>
      </c>
      <c r="AQ108" s="40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</row>
    <row r="109" spans="1:53" s="6" customFormat="1" x14ac:dyDescent="0.25">
      <c r="A109" s="38">
        <v>2055</v>
      </c>
      <c r="B109" s="38" t="s">
        <v>86</v>
      </c>
      <c r="C109" s="6" t="s">
        <v>95</v>
      </c>
      <c r="F109" s="40" t="s">
        <v>51</v>
      </c>
      <c r="G109" s="40" t="s">
        <v>55</v>
      </c>
      <c r="H109" s="40" t="s">
        <v>50</v>
      </c>
      <c r="I109" s="40">
        <v>0.47710000000000002</v>
      </c>
      <c r="J109" s="40">
        <v>19.859000000000002</v>
      </c>
      <c r="K109" s="40">
        <v>37.043100000000003</v>
      </c>
      <c r="L109" s="40">
        <v>0</v>
      </c>
      <c r="M109" s="40">
        <v>0</v>
      </c>
      <c r="N109" s="40">
        <v>0.39500000000000002</v>
      </c>
      <c r="O109" s="40">
        <v>0</v>
      </c>
      <c r="P109" s="40">
        <v>4.5183</v>
      </c>
      <c r="Q109" s="40">
        <v>7.6810999999999998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0.46500000000000002</v>
      </c>
      <c r="X109" s="40">
        <v>0.38250000000000001</v>
      </c>
      <c r="Y109" s="40">
        <v>0</v>
      </c>
      <c r="Z109" s="40">
        <v>28.03</v>
      </c>
      <c r="AA109" s="40">
        <v>0</v>
      </c>
      <c r="AB109" s="40">
        <v>0</v>
      </c>
      <c r="AC109" s="40">
        <v>0.71499999999999997</v>
      </c>
      <c r="AD109" s="40">
        <v>0</v>
      </c>
      <c r="AE109" s="40">
        <v>0</v>
      </c>
      <c r="AF109" s="40">
        <v>0</v>
      </c>
      <c r="AG109" s="40">
        <v>0</v>
      </c>
      <c r="AH109" s="40">
        <v>2.2734999999999999</v>
      </c>
      <c r="AI109" s="40">
        <v>0</v>
      </c>
      <c r="AJ109" s="40">
        <v>-9999</v>
      </c>
      <c r="AK109" s="40">
        <v>56.902099999999997</v>
      </c>
      <c r="AL109" s="40">
        <v>0.39500000000000002</v>
      </c>
      <c r="AM109" s="40">
        <v>28.412500000000001</v>
      </c>
      <c r="AN109" s="40">
        <v>0.46500000000000002</v>
      </c>
      <c r="AO109" s="40">
        <v>7.6810999999999998</v>
      </c>
      <c r="AP109" s="40">
        <v>7.5068000000000001</v>
      </c>
      <c r="AQ109" s="40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39">
        <v>0</v>
      </c>
    </row>
    <row r="110" spans="1:53" s="6" customFormat="1" x14ac:dyDescent="0.25">
      <c r="A110" s="38">
        <v>2070</v>
      </c>
      <c r="B110" s="38" t="s">
        <v>86</v>
      </c>
      <c r="C110" s="6" t="s">
        <v>95</v>
      </c>
      <c r="F110" s="40" t="s">
        <v>51</v>
      </c>
      <c r="G110" s="40" t="s">
        <v>55</v>
      </c>
      <c r="H110" s="40" t="s">
        <v>50</v>
      </c>
      <c r="I110" s="40">
        <v>0.75649999999999995</v>
      </c>
      <c r="J110" s="40">
        <v>18.624400000000001</v>
      </c>
      <c r="K110" s="40">
        <v>33.780799999999999</v>
      </c>
      <c r="L110" s="40">
        <v>0</v>
      </c>
      <c r="M110" s="40">
        <v>0</v>
      </c>
      <c r="N110" s="40">
        <v>0.39050000000000001</v>
      </c>
      <c r="O110" s="40">
        <v>0</v>
      </c>
      <c r="P110" s="40">
        <v>5.8665000000000003</v>
      </c>
      <c r="Q110" s="40">
        <v>8.4564000000000004</v>
      </c>
      <c r="R110" s="40">
        <v>0</v>
      </c>
      <c r="S110" s="40">
        <v>0</v>
      </c>
      <c r="T110" s="40">
        <v>1.1471</v>
      </c>
      <c r="U110" s="40">
        <v>0</v>
      </c>
      <c r="V110" s="40">
        <v>0</v>
      </c>
      <c r="W110" s="40">
        <v>0.46500000000000002</v>
      </c>
      <c r="X110" s="40">
        <v>0.38250000000000001</v>
      </c>
      <c r="Y110" s="40">
        <v>0</v>
      </c>
      <c r="Z110" s="40">
        <v>28.03</v>
      </c>
      <c r="AA110" s="40">
        <v>0</v>
      </c>
      <c r="AB110" s="40">
        <v>0</v>
      </c>
      <c r="AC110" s="40">
        <v>0.71120000000000005</v>
      </c>
      <c r="AD110" s="40">
        <v>0</v>
      </c>
      <c r="AE110" s="40">
        <v>0</v>
      </c>
      <c r="AF110" s="40">
        <v>0</v>
      </c>
      <c r="AG110" s="40">
        <v>0</v>
      </c>
      <c r="AH110" s="40">
        <v>3.5081000000000002</v>
      </c>
      <c r="AI110" s="40">
        <v>0</v>
      </c>
      <c r="AJ110" s="40">
        <v>-9999</v>
      </c>
      <c r="AK110" s="40">
        <v>52.405299999999997</v>
      </c>
      <c r="AL110" s="40">
        <v>0.39050000000000001</v>
      </c>
      <c r="AM110" s="40">
        <v>28.412500000000001</v>
      </c>
      <c r="AN110" s="40">
        <v>1.6121000000000001</v>
      </c>
      <c r="AO110" s="40">
        <v>8.4564000000000004</v>
      </c>
      <c r="AP110" s="40">
        <v>10.085800000000001</v>
      </c>
      <c r="AQ110" s="40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  <c r="AW110" s="39">
        <v>0</v>
      </c>
      <c r="AX110" s="39">
        <v>0</v>
      </c>
      <c r="AY110" s="39">
        <v>0</v>
      </c>
      <c r="AZ110" s="39">
        <v>0</v>
      </c>
      <c r="BA110" s="39">
        <v>0</v>
      </c>
    </row>
    <row r="111" spans="1:53" s="6" customFormat="1" x14ac:dyDescent="0.25">
      <c r="A111" s="38">
        <v>2085</v>
      </c>
      <c r="B111" s="38" t="s">
        <v>86</v>
      </c>
      <c r="C111" s="6" t="s">
        <v>95</v>
      </c>
      <c r="F111" s="40" t="s">
        <v>51</v>
      </c>
      <c r="G111" s="40" t="s">
        <v>55</v>
      </c>
      <c r="H111" s="40" t="s">
        <v>50</v>
      </c>
      <c r="I111" s="40">
        <v>1.0359</v>
      </c>
      <c r="J111" s="40">
        <v>16.491800000000001</v>
      </c>
      <c r="K111" s="40">
        <v>29.0962</v>
      </c>
      <c r="L111" s="40">
        <v>0</v>
      </c>
      <c r="M111" s="40">
        <v>0</v>
      </c>
      <c r="N111" s="40">
        <v>0.3664</v>
      </c>
      <c r="O111" s="40">
        <v>0</v>
      </c>
      <c r="P111" s="40">
        <v>8.3445</v>
      </c>
      <c r="Q111" s="40">
        <v>10.016</v>
      </c>
      <c r="R111" s="40">
        <v>0</v>
      </c>
      <c r="S111" s="40">
        <v>0</v>
      </c>
      <c r="T111" s="40">
        <v>1.8366</v>
      </c>
      <c r="U111" s="40">
        <v>0</v>
      </c>
      <c r="V111" s="40">
        <v>0</v>
      </c>
      <c r="W111" s="40">
        <v>0.46500000000000002</v>
      </c>
      <c r="X111" s="40">
        <v>0.38250000000000001</v>
      </c>
      <c r="Y111" s="40">
        <v>0</v>
      </c>
      <c r="Z111" s="40">
        <v>28.1797</v>
      </c>
      <c r="AA111" s="40">
        <v>0</v>
      </c>
      <c r="AB111" s="40">
        <v>0</v>
      </c>
      <c r="AC111" s="40">
        <v>0.54320000000000002</v>
      </c>
      <c r="AD111" s="40">
        <v>0</v>
      </c>
      <c r="AE111" s="40">
        <v>0</v>
      </c>
      <c r="AF111" s="40">
        <v>0</v>
      </c>
      <c r="AG111" s="40">
        <v>0</v>
      </c>
      <c r="AH111" s="40">
        <v>5.6406999999999998</v>
      </c>
      <c r="AI111" s="40">
        <v>0</v>
      </c>
      <c r="AJ111" s="40">
        <v>-9999</v>
      </c>
      <c r="AK111" s="40">
        <v>45.588000000000001</v>
      </c>
      <c r="AL111" s="40">
        <v>0.3664</v>
      </c>
      <c r="AM111" s="40">
        <v>28.562200000000001</v>
      </c>
      <c r="AN111" s="40">
        <v>2.3016000000000001</v>
      </c>
      <c r="AO111" s="40">
        <v>10.016</v>
      </c>
      <c r="AP111" s="40">
        <v>14.5283</v>
      </c>
      <c r="AQ111" s="40">
        <v>0</v>
      </c>
      <c r="AR111" s="39">
        <v>0</v>
      </c>
      <c r="AS111" s="39">
        <v>0</v>
      </c>
      <c r="AT111" s="39">
        <v>0</v>
      </c>
      <c r="AU111" s="39">
        <v>0</v>
      </c>
      <c r="AV111" s="39">
        <v>0</v>
      </c>
      <c r="AW111" s="39">
        <v>0</v>
      </c>
      <c r="AX111" s="39">
        <v>0</v>
      </c>
      <c r="AY111" s="39">
        <v>0</v>
      </c>
      <c r="AZ111" s="39">
        <v>0</v>
      </c>
      <c r="BA111" s="39">
        <v>0</v>
      </c>
    </row>
    <row r="112" spans="1:53" s="6" customFormat="1" x14ac:dyDescent="0.25">
      <c r="A112" s="38">
        <v>2100</v>
      </c>
      <c r="B112" s="38" t="s">
        <v>86</v>
      </c>
      <c r="C112" s="6" t="s">
        <v>95</v>
      </c>
      <c r="F112" s="40" t="s">
        <v>51</v>
      </c>
      <c r="G112" s="40" t="s">
        <v>55</v>
      </c>
      <c r="H112" s="40" t="s">
        <v>50</v>
      </c>
      <c r="I112" s="40">
        <v>1.3217000000000001</v>
      </c>
      <c r="J112" s="40">
        <v>14.204499999999999</v>
      </c>
      <c r="K112" s="40">
        <v>25.2987</v>
      </c>
      <c r="L112" s="40">
        <v>0</v>
      </c>
      <c r="M112" s="40">
        <v>0</v>
      </c>
      <c r="N112" s="40">
        <v>0.18740000000000001</v>
      </c>
      <c r="O112" s="40">
        <v>0</v>
      </c>
      <c r="P112" s="40">
        <v>8.56</v>
      </c>
      <c r="Q112" s="40">
        <v>13.168900000000001</v>
      </c>
      <c r="R112" s="40">
        <v>0</v>
      </c>
      <c r="S112" s="40">
        <v>0</v>
      </c>
      <c r="T112" s="40">
        <v>2.3841000000000001</v>
      </c>
      <c r="U112" s="40">
        <v>0</v>
      </c>
      <c r="V112" s="40">
        <v>0</v>
      </c>
      <c r="W112" s="40">
        <v>0.46500000000000002</v>
      </c>
      <c r="X112" s="40">
        <v>0.38250000000000001</v>
      </c>
      <c r="Y112" s="40">
        <v>0</v>
      </c>
      <c r="Z112" s="40">
        <v>28.486899999999999</v>
      </c>
      <c r="AA112" s="40">
        <v>0</v>
      </c>
      <c r="AB112" s="40">
        <v>0</v>
      </c>
      <c r="AC112" s="40">
        <v>0.29649999999999999</v>
      </c>
      <c r="AD112" s="40">
        <v>0</v>
      </c>
      <c r="AE112" s="40">
        <v>0</v>
      </c>
      <c r="AF112" s="40">
        <v>0</v>
      </c>
      <c r="AG112" s="40">
        <v>0</v>
      </c>
      <c r="AH112" s="40">
        <v>7.9279999999999999</v>
      </c>
      <c r="AI112" s="40">
        <v>0</v>
      </c>
      <c r="AJ112" s="40">
        <v>-9999</v>
      </c>
      <c r="AK112" s="40">
        <v>39.5032</v>
      </c>
      <c r="AL112" s="40">
        <v>0.18740000000000001</v>
      </c>
      <c r="AM112" s="40">
        <v>28.869399999999999</v>
      </c>
      <c r="AN112" s="40">
        <v>2.8491</v>
      </c>
      <c r="AO112" s="40">
        <v>13.168900000000001</v>
      </c>
      <c r="AP112" s="40">
        <v>16.784500000000001</v>
      </c>
      <c r="AQ112" s="40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</row>
    <row r="113" spans="1:53" s="6" customFormat="1" x14ac:dyDescent="0.25">
      <c r="A113" s="38">
        <v>0</v>
      </c>
      <c r="B113" s="38" t="s">
        <v>107</v>
      </c>
      <c r="C113" s="6" t="s">
        <v>95</v>
      </c>
      <c r="D113" s="6" t="s">
        <v>95</v>
      </c>
      <c r="E113" s="6" t="s">
        <v>95</v>
      </c>
      <c r="F113" s="40" t="s">
        <v>51</v>
      </c>
      <c r="G113" s="40" t="s">
        <v>55</v>
      </c>
      <c r="H113" s="40" t="s">
        <v>50</v>
      </c>
      <c r="I113" s="40">
        <v>0</v>
      </c>
      <c r="J113" s="40">
        <v>3515.0025000000001</v>
      </c>
      <c r="K113" s="40">
        <v>3016.2624999999998</v>
      </c>
      <c r="L113" s="40">
        <v>29.092500000000001</v>
      </c>
      <c r="M113" s="40">
        <v>0</v>
      </c>
      <c r="N113" s="40">
        <v>12.7425</v>
      </c>
      <c r="O113" s="40">
        <v>0.39500000000000002</v>
      </c>
      <c r="P113" s="40">
        <v>0</v>
      </c>
      <c r="Q113" s="40">
        <v>23.5825</v>
      </c>
      <c r="R113" s="40">
        <v>0</v>
      </c>
      <c r="S113" s="40">
        <v>30.78</v>
      </c>
      <c r="T113" s="40">
        <v>12.53</v>
      </c>
      <c r="U113" s="40">
        <v>0</v>
      </c>
      <c r="V113" s="40">
        <v>0</v>
      </c>
      <c r="W113" s="40">
        <v>23.844999999999999</v>
      </c>
      <c r="X113" s="40">
        <v>69.584999999999994</v>
      </c>
      <c r="Y113" s="40">
        <v>0.41249999999999998</v>
      </c>
      <c r="Z113" s="40">
        <v>6356.7674999999999</v>
      </c>
      <c r="AA113" s="40">
        <v>0</v>
      </c>
      <c r="AB113" s="40">
        <v>0</v>
      </c>
      <c r="AC113" s="40">
        <v>27.73</v>
      </c>
      <c r="AD113" s="40">
        <v>0</v>
      </c>
      <c r="AE113" s="40">
        <v>0</v>
      </c>
      <c r="AF113" s="40">
        <v>1.3975</v>
      </c>
      <c r="AG113" s="40">
        <v>4952.7425000000003</v>
      </c>
      <c r="AH113" s="40">
        <v>0</v>
      </c>
      <c r="AI113" s="40">
        <v>0</v>
      </c>
      <c r="AJ113" s="40">
        <v>-9999</v>
      </c>
      <c r="AK113" s="40">
        <v>6531.2650000000003</v>
      </c>
      <c r="AL113" s="40">
        <v>41.835000000000001</v>
      </c>
      <c r="AM113" s="40">
        <v>6426.7650000000003</v>
      </c>
      <c r="AN113" s="40">
        <v>67.155000000000001</v>
      </c>
      <c r="AO113" s="40">
        <v>23.5825</v>
      </c>
      <c r="AP113" s="40">
        <v>27.73</v>
      </c>
      <c r="AQ113" s="40">
        <v>1.7925</v>
      </c>
      <c r="AR113" s="39">
        <v>0</v>
      </c>
      <c r="AS113" s="39">
        <v>0</v>
      </c>
      <c r="AT113" s="39">
        <v>0</v>
      </c>
      <c r="AU113" s="39">
        <v>0</v>
      </c>
      <c r="AV113" s="39">
        <v>0</v>
      </c>
      <c r="AW113" s="39">
        <v>0</v>
      </c>
      <c r="AX113" s="39">
        <v>0</v>
      </c>
      <c r="AY113" s="39">
        <v>0</v>
      </c>
      <c r="AZ113" s="39">
        <v>0</v>
      </c>
      <c r="BA113" s="39">
        <v>0</v>
      </c>
    </row>
    <row r="114" spans="1:53" s="6" customFormat="1" x14ac:dyDescent="0.25">
      <c r="A114" s="38">
        <v>2003</v>
      </c>
      <c r="B114" s="38" t="s">
        <v>107</v>
      </c>
      <c r="C114" s="6" t="s">
        <v>95</v>
      </c>
      <c r="D114" s="6" t="s">
        <v>95</v>
      </c>
      <c r="E114" s="6" t="s">
        <v>95</v>
      </c>
      <c r="F114" s="40" t="s">
        <v>51</v>
      </c>
      <c r="G114" s="40" t="s">
        <v>55</v>
      </c>
      <c r="H114" s="40" t="s">
        <v>50</v>
      </c>
      <c r="I114" s="40">
        <v>0</v>
      </c>
      <c r="J114" s="40">
        <v>3501.6297</v>
      </c>
      <c r="K114" s="40">
        <v>2977.0535</v>
      </c>
      <c r="L114" s="40">
        <v>29.092500000000001</v>
      </c>
      <c r="M114" s="40">
        <v>0</v>
      </c>
      <c r="N114" s="40">
        <v>12.6607</v>
      </c>
      <c r="O114" s="40">
        <v>0.39500000000000002</v>
      </c>
      <c r="P114" s="40">
        <v>38.757399999999997</v>
      </c>
      <c r="Q114" s="40">
        <v>24.163599999999999</v>
      </c>
      <c r="R114" s="40">
        <v>0</v>
      </c>
      <c r="S114" s="40">
        <v>30.591999999999999</v>
      </c>
      <c r="T114" s="40">
        <v>10.710900000000001</v>
      </c>
      <c r="U114" s="40">
        <v>0</v>
      </c>
      <c r="V114" s="40">
        <v>0</v>
      </c>
      <c r="W114" s="40">
        <v>23.840499999999999</v>
      </c>
      <c r="X114" s="40">
        <v>69.803799999999995</v>
      </c>
      <c r="Y114" s="40">
        <v>0.3725</v>
      </c>
      <c r="Z114" s="40">
        <v>6359.4093999999996</v>
      </c>
      <c r="AA114" s="40">
        <v>0</v>
      </c>
      <c r="AB114" s="40">
        <v>0</v>
      </c>
      <c r="AC114" s="40">
        <v>26.969799999999999</v>
      </c>
      <c r="AD114" s="40">
        <v>0</v>
      </c>
      <c r="AE114" s="40">
        <v>0</v>
      </c>
      <c r="AF114" s="40">
        <v>1.3009999999999999</v>
      </c>
      <c r="AG114" s="40">
        <v>4952.7425000000003</v>
      </c>
      <c r="AH114" s="40">
        <v>13.3728</v>
      </c>
      <c r="AI114" s="40">
        <v>0</v>
      </c>
      <c r="AJ114" s="40">
        <v>-9999</v>
      </c>
      <c r="AK114" s="40">
        <v>6478.6832000000004</v>
      </c>
      <c r="AL114" s="40">
        <v>41.7532</v>
      </c>
      <c r="AM114" s="40">
        <v>6429.5856999999996</v>
      </c>
      <c r="AN114" s="40">
        <v>65.1434</v>
      </c>
      <c r="AO114" s="40">
        <v>24.163599999999999</v>
      </c>
      <c r="AP114" s="40">
        <v>79.099999999999994</v>
      </c>
      <c r="AQ114" s="40">
        <v>1.696</v>
      </c>
      <c r="AR114" s="39">
        <v>0</v>
      </c>
      <c r="AS114" s="39">
        <v>0</v>
      </c>
      <c r="AT114" s="39">
        <v>0</v>
      </c>
      <c r="AU114" s="39">
        <v>0</v>
      </c>
      <c r="AV114" s="39">
        <v>0</v>
      </c>
      <c r="AW114" s="39">
        <v>0</v>
      </c>
      <c r="AX114" s="39">
        <v>0</v>
      </c>
      <c r="AY114" s="39">
        <v>0</v>
      </c>
      <c r="AZ114" s="39">
        <v>0</v>
      </c>
      <c r="BA114" s="39">
        <v>0</v>
      </c>
    </row>
    <row r="115" spans="1:53" s="6" customFormat="1" x14ac:dyDescent="0.25">
      <c r="A115" s="38">
        <v>2025</v>
      </c>
      <c r="B115" s="38" t="s">
        <v>107</v>
      </c>
      <c r="C115" s="6" t="s">
        <v>95</v>
      </c>
      <c r="D115" s="6" t="s">
        <v>95</v>
      </c>
      <c r="E115" s="6" t="s">
        <v>95</v>
      </c>
      <c r="F115" s="40" t="s">
        <v>51</v>
      </c>
      <c r="G115" s="40" t="s">
        <v>55</v>
      </c>
      <c r="H115" s="40" t="s">
        <v>50</v>
      </c>
      <c r="I115" s="40">
        <v>0.1215</v>
      </c>
      <c r="J115" s="40">
        <v>3497.5016999999998</v>
      </c>
      <c r="K115" s="40">
        <v>2970.4580999999998</v>
      </c>
      <c r="L115" s="40">
        <v>29.092500000000001</v>
      </c>
      <c r="M115" s="40">
        <v>0</v>
      </c>
      <c r="N115" s="40">
        <v>12.66</v>
      </c>
      <c r="O115" s="40">
        <v>0.39500000000000002</v>
      </c>
      <c r="P115" s="40">
        <v>29.1541</v>
      </c>
      <c r="Q115" s="40">
        <v>40.247199999999999</v>
      </c>
      <c r="R115" s="40">
        <v>0</v>
      </c>
      <c r="S115" s="40">
        <v>30.399799999999999</v>
      </c>
      <c r="T115" s="40">
        <v>7.7664</v>
      </c>
      <c r="U115" s="40">
        <v>0</v>
      </c>
      <c r="V115" s="40">
        <v>0</v>
      </c>
      <c r="W115" s="40">
        <v>23.819099999999999</v>
      </c>
      <c r="X115" s="40">
        <v>69.814800000000005</v>
      </c>
      <c r="Y115" s="40">
        <v>0.3725</v>
      </c>
      <c r="Z115" s="40">
        <v>6362.7875000000004</v>
      </c>
      <c r="AA115" s="40">
        <v>0</v>
      </c>
      <c r="AB115" s="40">
        <v>0</v>
      </c>
      <c r="AC115" s="40">
        <v>26.906700000000001</v>
      </c>
      <c r="AD115" s="40">
        <v>0</v>
      </c>
      <c r="AE115" s="40">
        <v>0</v>
      </c>
      <c r="AF115" s="40">
        <v>1.2485999999999999</v>
      </c>
      <c r="AG115" s="40">
        <v>4952.7425000000003</v>
      </c>
      <c r="AH115" s="40">
        <v>17.500800000000002</v>
      </c>
      <c r="AI115" s="40">
        <v>0</v>
      </c>
      <c r="AJ115" s="40">
        <v>-9999</v>
      </c>
      <c r="AK115" s="40">
        <v>6467.9597999999996</v>
      </c>
      <c r="AL115" s="40">
        <v>41.752499999999998</v>
      </c>
      <c r="AM115" s="40">
        <v>6432.9748</v>
      </c>
      <c r="AN115" s="40">
        <v>61.985399999999998</v>
      </c>
      <c r="AO115" s="40">
        <v>40.247199999999999</v>
      </c>
      <c r="AP115" s="40">
        <v>73.561700000000002</v>
      </c>
      <c r="AQ115" s="40">
        <v>1.6435999999999999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</row>
    <row r="116" spans="1:53" s="6" customFormat="1" x14ac:dyDescent="0.25">
      <c r="A116" s="38">
        <v>2040</v>
      </c>
      <c r="B116" s="38" t="s">
        <v>107</v>
      </c>
      <c r="C116" s="6" t="s">
        <v>95</v>
      </c>
      <c r="D116" s="6" t="s">
        <v>95</v>
      </c>
      <c r="E116" s="6" t="s">
        <v>95</v>
      </c>
      <c r="F116" s="40" t="s">
        <v>51</v>
      </c>
      <c r="G116" s="40" t="s">
        <v>55</v>
      </c>
      <c r="H116" s="40" t="s">
        <v>50</v>
      </c>
      <c r="I116" s="40">
        <v>0.29930000000000001</v>
      </c>
      <c r="J116" s="40">
        <v>3488.0581000000002</v>
      </c>
      <c r="K116" s="40">
        <v>2931.2583</v>
      </c>
      <c r="L116" s="40">
        <v>29.080500000000001</v>
      </c>
      <c r="M116" s="40">
        <v>0</v>
      </c>
      <c r="N116" s="40">
        <v>12.4518</v>
      </c>
      <c r="O116" s="40">
        <v>0.39479999999999998</v>
      </c>
      <c r="P116" s="40">
        <v>63.973500000000001</v>
      </c>
      <c r="Q116" s="40">
        <v>41.692300000000003</v>
      </c>
      <c r="R116" s="40">
        <v>0</v>
      </c>
      <c r="S116" s="40">
        <v>30.139800000000001</v>
      </c>
      <c r="T116" s="40">
        <v>8.8572000000000006</v>
      </c>
      <c r="U116" s="40">
        <v>0</v>
      </c>
      <c r="V116" s="40">
        <v>0</v>
      </c>
      <c r="W116" s="40">
        <v>23.735900000000001</v>
      </c>
      <c r="X116" s="40">
        <v>69.708399999999997</v>
      </c>
      <c r="Y116" s="40">
        <v>0.3725</v>
      </c>
      <c r="Z116" s="40">
        <v>6365.5145000000002</v>
      </c>
      <c r="AA116" s="40">
        <v>0</v>
      </c>
      <c r="AB116" s="40">
        <v>0</v>
      </c>
      <c r="AC116" s="40">
        <v>26.7456</v>
      </c>
      <c r="AD116" s="40">
        <v>0</v>
      </c>
      <c r="AE116" s="40">
        <v>0</v>
      </c>
      <c r="AF116" s="40">
        <v>1.1975</v>
      </c>
      <c r="AG116" s="40">
        <v>4952.7425000000003</v>
      </c>
      <c r="AH116" s="40">
        <v>26.944400000000002</v>
      </c>
      <c r="AI116" s="40">
        <v>0</v>
      </c>
      <c r="AJ116" s="40">
        <v>-9999</v>
      </c>
      <c r="AK116" s="40">
        <v>6419.3163999999997</v>
      </c>
      <c r="AL116" s="40">
        <v>41.532299999999999</v>
      </c>
      <c r="AM116" s="40">
        <v>6435.5955000000004</v>
      </c>
      <c r="AN116" s="40">
        <v>62.732900000000001</v>
      </c>
      <c r="AO116" s="40">
        <v>41.692300000000003</v>
      </c>
      <c r="AP116" s="40">
        <v>117.6635</v>
      </c>
      <c r="AQ116" s="40">
        <v>1.5922000000000001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</row>
    <row r="117" spans="1:53" s="6" customFormat="1" x14ac:dyDescent="0.25">
      <c r="A117" s="38">
        <v>2055</v>
      </c>
      <c r="B117" s="38" t="s">
        <v>107</v>
      </c>
      <c r="C117" s="6" t="s">
        <v>95</v>
      </c>
      <c r="D117" s="6" t="s">
        <v>95</v>
      </c>
      <c r="E117" s="6" t="s">
        <v>95</v>
      </c>
      <c r="F117" s="40" t="s">
        <v>51</v>
      </c>
      <c r="G117" s="40" t="s">
        <v>55</v>
      </c>
      <c r="H117" s="40" t="s">
        <v>50</v>
      </c>
      <c r="I117" s="40">
        <v>0.47710000000000002</v>
      </c>
      <c r="J117" s="40">
        <v>3477.0459999999998</v>
      </c>
      <c r="K117" s="40">
        <v>2912.5219000000002</v>
      </c>
      <c r="L117" s="40">
        <v>29.062100000000001</v>
      </c>
      <c r="M117" s="40">
        <v>0</v>
      </c>
      <c r="N117" s="40">
        <v>12.4184</v>
      </c>
      <c r="O117" s="40">
        <v>0.39069999999999999</v>
      </c>
      <c r="P117" s="40">
        <v>51.874699999999997</v>
      </c>
      <c r="Q117" s="40">
        <v>70.866699999999994</v>
      </c>
      <c r="R117" s="40">
        <v>0</v>
      </c>
      <c r="S117" s="40">
        <v>29.816099999999999</v>
      </c>
      <c r="T117" s="40">
        <v>8.4268000000000001</v>
      </c>
      <c r="U117" s="40">
        <v>0</v>
      </c>
      <c r="V117" s="40">
        <v>0</v>
      </c>
      <c r="W117" s="40">
        <v>23.543500000000002</v>
      </c>
      <c r="X117" s="40">
        <v>68.932199999999995</v>
      </c>
      <c r="Y117" s="40">
        <v>0.36749999999999999</v>
      </c>
      <c r="Z117" s="40">
        <v>6369.1794</v>
      </c>
      <c r="AA117" s="40">
        <v>0</v>
      </c>
      <c r="AB117" s="40">
        <v>0</v>
      </c>
      <c r="AC117" s="40">
        <v>26.560500000000001</v>
      </c>
      <c r="AD117" s="40">
        <v>0</v>
      </c>
      <c r="AE117" s="40">
        <v>0</v>
      </c>
      <c r="AF117" s="40">
        <v>1.1619999999999999</v>
      </c>
      <c r="AG117" s="40">
        <v>4952.7425000000003</v>
      </c>
      <c r="AH117" s="40">
        <v>37.956499999999998</v>
      </c>
      <c r="AI117" s="40">
        <v>0</v>
      </c>
      <c r="AJ117" s="40">
        <v>-9999</v>
      </c>
      <c r="AK117" s="40">
        <v>6389.5679</v>
      </c>
      <c r="AL117" s="40">
        <v>41.480499999999999</v>
      </c>
      <c r="AM117" s="40">
        <v>6438.4790999999996</v>
      </c>
      <c r="AN117" s="40">
        <v>61.786299999999997</v>
      </c>
      <c r="AO117" s="40">
        <v>70.866699999999994</v>
      </c>
      <c r="AP117" s="40">
        <v>116.3917</v>
      </c>
      <c r="AQ117" s="40">
        <v>1.5527</v>
      </c>
      <c r="AR117" s="39">
        <v>0</v>
      </c>
      <c r="AS117" s="39">
        <v>0</v>
      </c>
      <c r="AT117" s="39">
        <v>0</v>
      </c>
      <c r="AU117" s="39">
        <v>0</v>
      </c>
      <c r="AV117" s="39">
        <v>0</v>
      </c>
      <c r="AW117" s="39">
        <v>0</v>
      </c>
      <c r="AX117" s="39">
        <v>0</v>
      </c>
      <c r="AY117" s="39">
        <v>0</v>
      </c>
      <c r="AZ117" s="39">
        <v>0</v>
      </c>
      <c r="BA117" s="39">
        <v>0</v>
      </c>
    </row>
    <row r="118" spans="1:53" s="6" customFormat="1" x14ac:dyDescent="0.25">
      <c r="A118" s="38">
        <v>2070</v>
      </c>
      <c r="B118" s="38" t="s">
        <v>107</v>
      </c>
      <c r="C118" s="6" t="s">
        <v>95</v>
      </c>
      <c r="D118" s="6" t="s">
        <v>95</v>
      </c>
      <c r="E118" s="6" t="s">
        <v>95</v>
      </c>
      <c r="F118" s="40" t="s">
        <v>51</v>
      </c>
      <c r="G118" s="40" t="s">
        <v>55</v>
      </c>
      <c r="H118" s="40" t="s">
        <v>50</v>
      </c>
      <c r="I118" s="40">
        <v>0.75649999999999995</v>
      </c>
      <c r="J118" s="40">
        <v>3450.1840000000002</v>
      </c>
      <c r="K118" s="40">
        <v>2877.3033</v>
      </c>
      <c r="L118" s="40">
        <v>28.411200000000001</v>
      </c>
      <c r="M118" s="40">
        <v>0</v>
      </c>
      <c r="N118" s="40">
        <v>12.2842</v>
      </c>
      <c r="O118" s="40">
        <v>0.38540000000000002</v>
      </c>
      <c r="P118" s="40">
        <v>65.632900000000006</v>
      </c>
      <c r="Q118" s="40">
        <v>87.188699999999997</v>
      </c>
      <c r="R118" s="40">
        <v>0</v>
      </c>
      <c r="S118" s="40">
        <v>29.126100000000001</v>
      </c>
      <c r="T118" s="40">
        <v>13.0548</v>
      </c>
      <c r="U118" s="40">
        <v>0</v>
      </c>
      <c r="V118" s="40">
        <v>0</v>
      </c>
      <c r="W118" s="40">
        <v>22.8093</v>
      </c>
      <c r="X118" s="40">
        <v>68.801000000000002</v>
      </c>
      <c r="Y118" s="40">
        <v>0.36499999999999999</v>
      </c>
      <c r="Z118" s="40">
        <v>6373.4439000000002</v>
      </c>
      <c r="AA118" s="40">
        <v>0</v>
      </c>
      <c r="AB118" s="40">
        <v>0</v>
      </c>
      <c r="AC118" s="40">
        <v>25.238900000000001</v>
      </c>
      <c r="AD118" s="40">
        <v>0</v>
      </c>
      <c r="AE118" s="40">
        <v>0</v>
      </c>
      <c r="AF118" s="40">
        <v>1.0778000000000001</v>
      </c>
      <c r="AG118" s="40">
        <v>4952.7425000000003</v>
      </c>
      <c r="AH118" s="40">
        <v>64.8185</v>
      </c>
      <c r="AI118" s="40">
        <v>0</v>
      </c>
      <c r="AJ118" s="40">
        <v>-9999</v>
      </c>
      <c r="AK118" s="40">
        <v>6327.4872999999998</v>
      </c>
      <c r="AL118" s="40">
        <v>40.695399999999999</v>
      </c>
      <c r="AM118" s="40">
        <v>6442.6099000000004</v>
      </c>
      <c r="AN118" s="40">
        <v>64.990200000000002</v>
      </c>
      <c r="AO118" s="40">
        <v>87.188699999999997</v>
      </c>
      <c r="AP118" s="40">
        <v>155.6902</v>
      </c>
      <c r="AQ118" s="40">
        <v>1.4632000000000001</v>
      </c>
      <c r="AR118" s="39">
        <v>0</v>
      </c>
      <c r="AS118" s="39">
        <v>0</v>
      </c>
      <c r="AT118" s="39">
        <v>0</v>
      </c>
      <c r="AU118" s="39">
        <v>0</v>
      </c>
      <c r="AV118" s="39">
        <v>0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</row>
    <row r="119" spans="1:53" s="6" customFormat="1" x14ac:dyDescent="0.25">
      <c r="A119" s="38">
        <v>2085</v>
      </c>
      <c r="B119" s="38" t="s">
        <v>107</v>
      </c>
      <c r="C119" s="6" t="s">
        <v>95</v>
      </c>
      <c r="D119" s="6" t="s">
        <v>95</v>
      </c>
      <c r="E119" s="6" t="s">
        <v>95</v>
      </c>
      <c r="F119" s="40" t="s">
        <v>51</v>
      </c>
      <c r="G119" s="40" t="s">
        <v>55</v>
      </c>
      <c r="H119" s="40" t="s">
        <v>50</v>
      </c>
      <c r="I119" s="40">
        <v>1.0359</v>
      </c>
      <c r="J119" s="40">
        <v>3417.5153</v>
      </c>
      <c r="K119" s="40">
        <v>2838.2235000000001</v>
      </c>
      <c r="L119" s="40">
        <v>28.18</v>
      </c>
      <c r="M119" s="40">
        <v>0</v>
      </c>
      <c r="N119" s="40">
        <v>11.678100000000001</v>
      </c>
      <c r="O119" s="40">
        <v>0.37769999999999998</v>
      </c>
      <c r="P119" s="40">
        <v>76.490799999999993</v>
      </c>
      <c r="Q119" s="40">
        <v>112.1429</v>
      </c>
      <c r="R119" s="40">
        <v>0</v>
      </c>
      <c r="S119" s="40">
        <v>27.902699999999999</v>
      </c>
      <c r="T119" s="40">
        <v>17.192</v>
      </c>
      <c r="U119" s="40">
        <v>0</v>
      </c>
      <c r="V119" s="40">
        <v>0</v>
      </c>
      <c r="W119" s="40">
        <v>21.727799999999998</v>
      </c>
      <c r="X119" s="40">
        <v>68.363699999999994</v>
      </c>
      <c r="Y119" s="40">
        <v>0.36499999999999999</v>
      </c>
      <c r="Z119" s="40">
        <v>6380.3152</v>
      </c>
      <c r="AA119" s="40">
        <v>0</v>
      </c>
      <c r="AB119" s="40">
        <v>0</v>
      </c>
      <c r="AC119" s="40">
        <v>21.318999999999999</v>
      </c>
      <c r="AD119" s="40">
        <v>0</v>
      </c>
      <c r="AE119" s="40">
        <v>0</v>
      </c>
      <c r="AF119" s="40">
        <v>0.84389999999999998</v>
      </c>
      <c r="AG119" s="40">
        <v>4952.7425000000003</v>
      </c>
      <c r="AH119" s="40">
        <v>97.487200000000001</v>
      </c>
      <c r="AI119" s="40">
        <v>0</v>
      </c>
      <c r="AJ119" s="40">
        <v>-9999</v>
      </c>
      <c r="AK119" s="40">
        <v>6255.7389000000003</v>
      </c>
      <c r="AL119" s="40">
        <v>39.8581</v>
      </c>
      <c r="AM119" s="40">
        <v>6449.0439999999999</v>
      </c>
      <c r="AN119" s="40">
        <v>66.822599999999994</v>
      </c>
      <c r="AO119" s="40">
        <v>112.1429</v>
      </c>
      <c r="AP119" s="40">
        <v>195.297</v>
      </c>
      <c r="AQ119" s="40">
        <v>1.2216</v>
      </c>
      <c r="AR119" s="39">
        <v>0</v>
      </c>
      <c r="AS119" s="39">
        <v>0</v>
      </c>
      <c r="AT119" s="39">
        <v>0</v>
      </c>
      <c r="AU119" s="39">
        <v>0</v>
      </c>
      <c r="AV119" s="39">
        <v>0</v>
      </c>
      <c r="AW119" s="39">
        <v>0</v>
      </c>
      <c r="AX119" s="39">
        <v>0</v>
      </c>
      <c r="AY119" s="39">
        <v>0</v>
      </c>
      <c r="AZ119" s="39">
        <v>0</v>
      </c>
      <c r="BA119" s="39">
        <v>0</v>
      </c>
    </row>
    <row r="120" spans="1:53" s="6" customFormat="1" x14ac:dyDescent="0.25">
      <c r="A120" s="38">
        <v>2100</v>
      </c>
      <c r="B120" s="38" t="s">
        <v>107</v>
      </c>
      <c r="C120" s="6" t="s">
        <v>95</v>
      </c>
      <c r="D120" s="6" t="s">
        <v>95</v>
      </c>
      <c r="E120" s="6" t="s">
        <v>95</v>
      </c>
      <c r="F120" s="40" t="s">
        <v>51</v>
      </c>
      <c r="G120" s="40" t="s">
        <v>55</v>
      </c>
      <c r="H120" s="40" t="s">
        <v>50</v>
      </c>
      <c r="I120" s="40">
        <v>1.3217000000000001</v>
      </c>
      <c r="J120" s="40">
        <v>3365.8245000000002</v>
      </c>
      <c r="K120" s="40">
        <v>2792.0059999999999</v>
      </c>
      <c r="L120" s="40">
        <v>27.273700000000002</v>
      </c>
      <c r="M120" s="40">
        <v>0</v>
      </c>
      <c r="N120" s="40">
        <v>11.326499999999999</v>
      </c>
      <c r="O120" s="40">
        <v>0.36880000000000002</v>
      </c>
      <c r="P120" s="40">
        <v>84.962800000000001</v>
      </c>
      <c r="Q120" s="40">
        <v>155.29929999999999</v>
      </c>
      <c r="R120" s="40">
        <v>0</v>
      </c>
      <c r="S120" s="40">
        <v>26.5761</v>
      </c>
      <c r="T120" s="40">
        <v>19.257200000000001</v>
      </c>
      <c r="U120" s="40">
        <v>0</v>
      </c>
      <c r="V120" s="40">
        <v>0</v>
      </c>
      <c r="W120" s="40">
        <v>20.2852</v>
      </c>
      <c r="X120" s="40">
        <v>68.304199999999994</v>
      </c>
      <c r="Y120" s="40">
        <v>0.36249999999999999</v>
      </c>
      <c r="Z120" s="40">
        <v>6388.1238000000003</v>
      </c>
      <c r="AA120" s="40">
        <v>0</v>
      </c>
      <c r="AB120" s="40">
        <v>0</v>
      </c>
      <c r="AC120" s="40">
        <v>10.403700000000001</v>
      </c>
      <c r="AD120" s="40">
        <v>0</v>
      </c>
      <c r="AE120" s="40">
        <v>0</v>
      </c>
      <c r="AF120" s="40">
        <v>0.57269999999999999</v>
      </c>
      <c r="AG120" s="40">
        <v>4952.7425000000003</v>
      </c>
      <c r="AH120" s="40">
        <v>149.178</v>
      </c>
      <c r="AI120" s="40">
        <v>0</v>
      </c>
      <c r="AJ120" s="40">
        <v>-9999</v>
      </c>
      <c r="AK120" s="40">
        <v>6157.8305</v>
      </c>
      <c r="AL120" s="40">
        <v>38.600099999999998</v>
      </c>
      <c r="AM120" s="40">
        <v>6456.7905000000001</v>
      </c>
      <c r="AN120" s="40">
        <v>66.118499999999997</v>
      </c>
      <c r="AO120" s="40">
        <v>155.29929999999999</v>
      </c>
      <c r="AP120" s="40">
        <v>244.5445</v>
      </c>
      <c r="AQ120" s="40">
        <v>0.9415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</row>
    <row r="121" spans="1:53" s="6" customFormat="1" x14ac:dyDescent="0.25">
      <c r="A121" s="38">
        <v>0</v>
      </c>
      <c r="B121" s="38"/>
      <c r="C121" s="6" t="s">
        <v>95</v>
      </c>
      <c r="F121" s="40" t="s">
        <v>51</v>
      </c>
      <c r="G121" s="40" t="s">
        <v>54</v>
      </c>
      <c r="H121" s="40" t="s">
        <v>50</v>
      </c>
      <c r="I121" s="40">
        <v>0</v>
      </c>
      <c r="J121" s="40">
        <v>3515.0025000000001</v>
      </c>
      <c r="K121" s="40">
        <v>3016.2624999999998</v>
      </c>
      <c r="L121" s="40">
        <v>29.092500000000001</v>
      </c>
      <c r="M121" s="40">
        <v>0</v>
      </c>
      <c r="N121" s="40">
        <v>12.7425</v>
      </c>
      <c r="O121" s="40">
        <v>0.39500000000000002</v>
      </c>
      <c r="P121" s="40">
        <v>0</v>
      </c>
      <c r="Q121" s="40">
        <v>23.5825</v>
      </c>
      <c r="R121" s="40">
        <v>0</v>
      </c>
      <c r="S121" s="40">
        <v>30.78</v>
      </c>
      <c r="T121" s="40">
        <v>12.53</v>
      </c>
      <c r="U121" s="40">
        <v>0</v>
      </c>
      <c r="V121" s="40">
        <v>0</v>
      </c>
      <c r="W121" s="40">
        <v>23.844999999999999</v>
      </c>
      <c r="X121" s="40">
        <v>69.584999999999994</v>
      </c>
      <c r="Y121" s="40">
        <v>0.41249999999999998</v>
      </c>
      <c r="Z121" s="40">
        <v>6356.7674999999999</v>
      </c>
      <c r="AA121" s="40">
        <v>0</v>
      </c>
      <c r="AB121" s="40">
        <v>0</v>
      </c>
      <c r="AC121" s="40">
        <v>27.73</v>
      </c>
      <c r="AD121" s="40">
        <v>0</v>
      </c>
      <c r="AE121" s="40">
        <v>0</v>
      </c>
      <c r="AF121" s="40">
        <v>1.3975</v>
      </c>
      <c r="AG121" s="40">
        <v>4952.7425000000003</v>
      </c>
      <c r="AH121" s="40">
        <v>0</v>
      </c>
      <c r="AI121" s="40">
        <v>0</v>
      </c>
      <c r="AJ121" s="40">
        <v>-9999</v>
      </c>
      <c r="AK121" s="40">
        <v>6531.2650000000003</v>
      </c>
      <c r="AL121" s="40">
        <v>41.835000000000001</v>
      </c>
      <c r="AM121" s="40">
        <v>6426.7650000000003</v>
      </c>
      <c r="AN121" s="40">
        <v>67.155000000000001</v>
      </c>
      <c r="AO121" s="40">
        <v>23.5825</v>
      </c>
      <c r="AP121" s="40">
        <v>27.73</v>
      </c>
      <c r="AQ121" s="40">
        <v>1.7925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</row>
    <row r="122" spans="1:53" s="6" customFormat="1" x14ac:dyDescent="0.25">
      <c r="A122" s="38">
        <v>2003</v>
      </c>
      <c r="B122" s="38"/>
      <c r="C122" s="6" t="s">
        <v>95</v>
      </c>
      <c r="F122" s="40" t="s">
        <v>51</v>
      </c>
      <c r="G122" s="40" t="s">
        <v>54</v>
      </c>
      <c r="H122" s="40" t="s">
        <v>50</v>
      </c>
      <c r="I122" s="40">
        <v>0</v>
      </c>
      <c r="J122" s="40">
        <v>3501.3874999999998</v>
      </c>
      <c r="K122" s="40">
        <v>2976.7863000000002</v>
      </c>
      <c r="L122" s="40">
        <v>29.092500000000001</v>
      </c>
      <c r="M122" s="40">
        <v>0</v>
      </c>
      <c r="N122" s="40">
        <v>12.6607</v>
      </c>
      <c r="O122" s="40">
        <v>0.39500000000000002</v>
      </c>
      <c r="P122" s="40">
        <v>39.0227</v>
      </c>
      <c r="Q122" s="40">
        <v>24.161100000000001</v>
      </c>
      <c r="R122" s="40">
        <v>0</v>
      </c>
      <c r="S122" s="40">
        <v>30.5915</v>
      </c>
      <c r="T122" s="40">
        <v>10.7233</v>
      </c>
      <c r="U122" s="40">
        <v>0</v>
      </c>
      <c r="V122" s="40">
        <v>0</v>
      </c>
      <c r="W122" s="40">
        <v>23.8399</v>
      </c>
      <c r="X122" s="40">
        <v>69.790000000000006</v>
      </c>
      <c r="Y122" s="40">
        <v>0.3725</v>
      </c>
      <c r="Z122" s="40">
        <v>6359.4249</v>
      </c>
      <c r="AA122" s="40">
        <v>0</v>
      </c>
      <c r="AB122" s="40">
        <v>0</v>
      </c>
      <c r="AC122" s="40">
        <v>26.963699999999999</v>
      </c>
      <c r="AD122" s="40">
        <v>0</v>
      </c>
      <c r="AE122" s="40">
        <v>0</v>
      </c>
      <c r="AF122" s="40">
        <v>1.2984</v>
      </c>
      <c r="AG122" s="40">
        <v>4952.7425000000003</v>
      </c>
      <c r="AH122" s="40">
        <v>13.615</v>
      </c>
      <c r="AI122" s="40">
        <v>0</v>
      </c>
      <c r="AJ122" s="40">
        <v>-9999</v>
      </c>
      <c r="AK122" s="40">
        <v>6478.1737999999996</v>
      </c>
      <c r="AL122" s="40">
        <v>41.7532</v>
      </c>
      <c r="AM122" s="40">
        <v>6429.5874999999996</v>
      </c>
      <c r="AN122" s="40">
        <v>65.154700000000005</v>
      </c>
      <c r="AO122" s="40">
        <v>24.161100000000001</v>
      </c>
      <c r="AP122" s="40">
        <v>79.601399999999998</v>
      </c>
      <c r="AQ122" s="40">
        <v>1.6934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</row>
    <row r="123" spans="1:53" s="6" customFormat="1" x14ac:dyDescent="0.25">
      <c r="A123" s="38">
        <v>2025</v>
      </c>
      <c r="B123" s="38"/>
      <c r="C123" s="6" t="s">
        <v>95</v>
      </c>
      <c r="F123" s="40" t="s">
        <v>51</v>
      </c>
      <c r="G123" s="40" t="s">
        <v>54</v>
      </c>
      <c r="H123" s="40" t="s">
        <v>50</v>
      </c>
      <c r="I123" s="40">
        <v>0.24299999999999999</v>
      </c>
      <c r="J123" s="40">
        <v>3492.3346000000001</v>
      </c>
      <c r="K123" s="40">
        <v>2960.1152999999999</v>
      </c>
      <c r="L123" s="40">
        <v>29.083600000000001</v>
      </c>
      <c r="M123" s="40">
        <v>0</v>
      </c>
      <c r="N123" s="40">
        <v>12.645799999999999</v>
      </c>
      <c r="O123" s="40">
        <v>0.39450000000000002</v>
      </c>
      <c r="P123" s="40">
        <v>35.638599999999997</v>
      </c>
      <c r="Q123" s="40">
        <v>43.609400000000001</v>
      </c>
      <c r="R123" s="40">
        <v>0</v>
      </c>
      <c r="S123" s="40">
        <v>30.352499999999999</v>
      </c>
      <c r="T123" s="40">
        <v>8.3017000000000003</v>
      </c>
      <c r="U123" s="40">
        <v>0</v>
      </c>
      <c r="V123" s="40">
        <v>0</v>
      </c>
      <c r="W123" s="40">
        <v>23.767900000000001</v>
      </c>
      <c r="X123" s="40">
        <v>69.649799999999999</v>
      </c>
      <c r="Y123" s="40">
        <v>0.3725</v>
      </c>
      <c r="Z123" s="40">
        <v>6363.2341999999999</v>
      </c>
      <c r="AA123" s="40">
        <v>0</v>
      </c>
      <c r="AB123" s="40">
        <v>0</v>
      </c>
      <c r="AC123" s="40">
        <v>26.748799999999999</v>
      </c>
      <c r="AD123" s="40">
        <v>0</v>
      </c>
      <c r="AE123" s="40">
        <v>0</v>
      </c>
      <c r="AF123" s="40">
        <v>1.2078</v>
      </c>
      <c r="AG123" s="40">
        <v>4952.7425000000003</v>
      </c>
      <c r="AH123" s="40">
        <v>22.667899999999999</v>
      </c>
      <c r="AI123" s="40">
        <v>0</v>
      </c>
      <c r="AJ123" s="40">
        <v>-9999</v>
      </c>
      <c r="AK123" s="40">
        <v>6452.4498999999996</v>
      </c>
      <c r="AL123" s="40">
        <v>41.729399999999998</v>
      </c>
      <c r="AM123" s="40">
        <v>6433.2565000000004</v>
      </c>
      <c r="AN123" s="40">
        <v>62.4221</v>
      </c>
      <c r="AO123" s="40">
        <v>43.609400000000001</v>
      </c>
      <c r="AP123" s="40">
        <v>85.055300000000003</v>
      </c>
      <c r="AQ123" s="40">
        <v>1.6023000000000001</v>
      </c>
      <c r="AR123" s="39">
        <v>0</v>
      </c>
      <c r="AS123" s="39">
        <v>0</v>
      </c>
      <c r="AT123" s="39">
        <v>0</v>
      </c>
      <c r="AU123" s="39">
        <v>0</v>
      </c>
      <c r="AV123" s="39">
        <v>0</v>
      </c>
      <c r="AW123" s="39">
        <v>0</v>
      </c>
      <c r="AX123" s="39">
        <v>0</v>
      </c>
      <c r="AY123" s="39">
        <v>0</v>
      </c>
      <c r="AZ123" s="39">
        <v>0</v>
      </c>
      <c r="BA123" s="39">
        <v>0</v>
      </c>
    </row>
    <row r="124" spans="1:53" s="6" customFormat="1" x14ac:dyDescent="0.25">
      <c r="A124" s="38">
        <v>2040</v>
      </c>
      <c r="B124" s="38"/>
      <c r="C124" s="6" t="s">
        <v>95</v>
      </c>
      <c r="F124" s="40" t="s">
        <v>51</v>
      </c>
      <c r="G124" s="40" t="s">
        <v>54</v>
      </c>
      <c r="H124" s="40" t="s">
        <v>50</v>
      </c>
      <c r="I124" s="40">
        <v>0.48430000000000001</v>
      </c>
      <c r="J124" s="40">
        <v>3475.0369999999998</v>
      </c>
      <c r="K124" s="40">
        <v>2909.4996999999998</v>
      </c>
      <c r="L124" s="40">
        <v>28.978899999999999</v>
      </c>
      <c r="M124" s="40">
        <v>0</v>
      </c>
      <c r="N124" s="40">
        <v>12.414999999999999</v>
      </c>
      <c r="O124" s="40">
        <v>0.38779999999999998</v>
      </c>
      <c r="P124" s="40">
        <v>74.994100000000003</v>
      </c>
      <c r="Q124" s="40">
        <v>49.908299999999997</v>
      </c>
      <c r="R124" s="40">
        <v>0</v>
      </c>
      <c r="S124" s="40">
        <v>29.998799999999999</v>
      </c>
      <c r="T124" s="40">
        <v>11.6297</v>
      </c>
      <c r="U124" s="40">
        <v>0</v>
      </c>
      <c r="V124" s="40">
        <v>0</v>
      </c>
      <c r="W124" s="40">
        <v>23.5228</v>
      </c>
      <c r="X124" s="40">
        <v>69.697900000000004</v>
      </c>
      <c r="Y124" s="40">
        <v>0.36749999999999999</v>
      </c>
      <c r="Z124" s="40">
        <v>6366.4823999999999</v>
      </c>
      <c r="AA124" s="40">
        <v>0</v>
      </c>
      <c r="AB124" s="40">
        <v>0</v>
      </c>
      <c r="AC124" s="40">
        <v>26.084299999999999</v>
      </c>
      <c r="AD124" s="40">
        <v>0</v>
      </c>
      <c r="AE124" s="40">
        <v>0</v>
      </c>
      <c r="AF124" s="40">
        <v>1.1554</v>
      </c>
      <c r="AG124" s="40">
        <v>4952.7425000000003</v>
      </c>
      <c r="AH124" s="40">
        <v>39.965499999999999</v>
      </c>
      <c r="AI124" s="40">
        <v>0</v>
      </c>
      <c r="AJ124" s="40">
        <v>-9999</v>
      </c>
      <c r="AK124" s="40">
        <v>6384.5366999999997</v>
      </c>
      <c r="AL124" s="40">
        <v>41.393900000000002</v>
      </c>
      <c r="AM124" s="40">
        <v>6436.5478000000003</v>
      </c>
      <c r="AN124" s="40">
        <v>65.151399999999995</v>
      </c>
      <c r="AO124" s="40">
        <v>49.908299999999997</v>
      </c>
      <c r="AP124" s="40">
        <v>141.04390000000001</v>
      </c>
      <c r="AQ124" s="40">
        <v>1.5431999999999999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</row>
    <row r="125" spans="1:53" s="6" customFormat="1" x14ac:dyDescent="0.25">
      <c r="A125" s="38">
        <v>2055</v>
      </c>
      <c r="B125" s="38"/>
      <c r="C125" s="6" t="s">
        <v>95</v>
      </c>
      <c r="F125" s="40" t="s">
        <v>51</v>
      </c>
      <c r="G125" s="40" t="s">
        <v>54</v>
      </c>
      <c r="H125" s="40" t="s">
        <v>50</v>
      </c>
      <c r="I125" s="40">
        <v>0.72560000000000002</v>
      </c>
      <c r="J125" s="40">
        <v>3453.7939000000001</v>
      </c>
      <c r="K125" s="40">
        <v>2880.3906000000002</v>
      </c>
      <c r="L125" s="40">
        <v>28.4131</v>
      </c>
      <c r="M125" s="40">
        <v>0</v>
      </c>
      <c r="N125" s="40">
        <v>12.296799999999999</v>
      </c>
      <c r="O125" s="40">
        <v>0.38440000000000002</v>
      </c>
      <c r="P125" s="40">
        <v>61.803199999999997</v>
      </c>
      <c r="Q125" s="40">
        <v>90.625600000000006</v>
      </c>
      <c r="R125" s="40">
        <v>0</v>
      </c>
      <c r="S125" s="40">
        <v>29.3629</v>
      </c>
      <c r="T125" s="40">
        <v>11.448700000000001</v>
      </c>
      <c r="U125" s="40">
        <v>0</v>
      </c>
      <c r="V125" s="40">
        <v>0</v>
      </c>
      <c r="W125" s="40">
        <v>22.899000000000001</v>
      </c>
      <c r="X125" s="40">
        <v>68.781499999999994</v>
      </c>
      <c r="Y125" s="40">
        <v>0.36749999999999999</v>
      </c>
      <c r="Z125" s="40">
        <v>6372.1529</v>
      </c>
      <c r="AA125" s="40">
        <v>0</v>
      </c>
      <c r="AB125" s="40">
        <v>0</v>
      </c>
      <c r="AC125" s="40">
        <v>25.1127</v>
      </c>
      <c r="AD125" s="40">
        <v>0</v>
      </c>
      <c r="AE125" s="40">
        <v>0</v>
      </c>
      <c r="AF125" s="40">
        <v>1.0835999999999999</v>
      </c>
      <c r="AG125" s="40">
        <v>4952.7425000000003</v>
      </c>
      <c r="AH125" s="40">
        <v>61.208599999999997</v>
      </c>
      <c r="AI125" s="40">
        <v>0</v>
      </c>
      <c r="AJ125" s="40">
        <v>-9999</v>
      </c>
      <c r="AK125" s="40">
        <v>6334.1845000000003</v>
      </c>
      <c r="AL125" s="40">
        <v>40.71</v>
      </c>
      <c r="AM125" s="40">
        <v>6441.3019000000004</v>
      </c>
      <c r="AN125" s="40">
        <v>63.710500000000003</v>
      </c>
      <c r="AO125" s="40">
        <v>90.625600000000006</v>
      </c>
      <c r="AP125" s="40">
        <v>148.12450000000001</v>
      </c>
      <c r="AQ125" s="40">
        <v>1.468</v>
      </c>
      <c r="AR125" s="39">
        <v>0</v>
      </c>
      <c r="AS125" s="39">
        <v>0</v>
      </c>
      <c r="AT125" s="39">
        <v>0</v>
      </c>
      <c r="AU125" s="39">
        <v>0</v>
      </c>
      <c r="AV125" s="39">
        <v>0</v>
      </c>
      <c r="AW125" s="39">
        <v>0</v>
      </c>
      <c r="AX125" s="39">
        <v>0</v>
      </c>
      <c r="AY125" s="39">
        <v>0</v>
      </c>
      <c r="AZ125" s="39">
        <v>0</v>
      </c>
      <c r="BA125" s="39">
        <v>0</v>
      </c>
    </row>
    <row r="126" spans="1:53" s="6" customFormat="1" x14ac:dyDescent="0.25">
      <c r="A126" s="38">
        <v>2070</v>
      </c>
      <c r="B126" s="38"/>
      <c r="C126" s="6" t="s">
        <v>95</v>
      </c>
      <c r="F126" s="40" t="s">
        <v>51</v>
      </c>
      <c r="G126" s="40" t="s">
        <v>54</v>
      </c>
      <c r="H126" s="40" t="s">
        <v>50</v>
      </c>
      <c r="I126" s="40">
        <v>1.0558000000000001</v>
      </c>
      <c r="J126" s="40">
        <v>3413.5046000000002</v>
      </c>
      <c r="K126" s="40">
        <v>2835.3184000000001</v>
      </c>
      <c r="L126" s="40">
        <v>28.155799999999999</v>
      </c>
      <c r="M126" s="40">
        <v>0</v>
      </c>
      <c r="N126" s="40">
        <v>11.6351</v>
      </c>
      <c r="O126" s="40">
        <v>0.37290000000000001</v>
      </c>
      <c r="P126" s="40">
        <v>76.155100000000004</v>
      </c>
      <c r="Q126" s="40">
        <v>115.7285</v>
      </c>
      <c r="R126" s="40">
        <v>0</v>
      </c>
      <c r="S126" s="40">
        <v>27.921900000000001</v>
      </c>
      <c r="T126" s="40">
        <v>20.322600000000001</v>
      </c>
      <c r="U126" s="40">
        <v>0</v>
      </c>
      <c r="V126" s="40">
        <v>0</v>
      </c>
      <c r="W126" s="40">
        <v>21.622699999999998</v>
      </c>
      <c r="X126" s="40">
        <v>68.333100000000002</v>
      </c>
      <c r="Y126" s="40">
        <v>0.36499999999999999</v>
      </c>
      <c r="Z126" s="40">
        <v>6380.0771999999997</v>
      </c>
      <c r="AA126" s="40">
        <v>0</v>
      </c>
      <c r="AB126" s="40">
        <v>0</v>
      </c>
      <c r="AC126" s="40">
        <v>18.3081</v>
      </c>
      <c r="AD126" s="40">
        <v>0</v>
      </c>
      <c r="AE126" s="40">
        <v>0</v>
      </c>
      <c r="AF126" s="40">
        <v>0.80600000000000005</v>
      </c>
      <c r="AG126" s="40">
        <v>4952.7425000000003</v>
      </c>
      <c r="AH126" s="40">
        <v>101.4979</v>
      </c>
      <c r="AI126" s="40">
        <v>0</v>
      </c>
      <c r="AJ126" s="40">
        <v>-9999</v>
      </c>
      <c r="AK126" s="40">
        <v>6248.8230000000003</v>
      </c>
      <c r="AL126" s="40">
        <v>39.790999999999997</v>
      </c>
      <c r="AM126" s="40">
        <v>6448.7753000000002</v>
      </c>
      <c r="AN126" s="40">
        <v>69.867199999999997</v>
      </c>
      <c r="AO126" s="40">
        <v>115.7285</v>
      </c>
      <c r="AP126" s="40">
        <v>195.96109999999999</v>
      </c>
      <c r="AQ126" s="40">
        <v>1.179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v>0</v>
      </c>
      <c r="AY126" s="39">
        <v>0</v>
      </c>
      <c r="AZ126" s="39">
        <v>0</v>
      </c>
      <c r="BA126" s="39">
        <v>0</v>
      </c>
    </row>
    <row r="127" spans="1:53" s="6" customFormat="1" x14ac:dyDescent="0.25">
      <c r="A127" s="38">
        <v>2085</v>
      </c>
      <c r="B127" s="38"/>
      <c r="C127" s="6" t="s">
        <v>95</v>
      </c>
      <c r="F127" s="40" t="s">
        <v>51</v>
      </c>
      <c r="G127" s="40" t="s">
        <v>54</v>
      </c>
      <c r="H127" s="40" t="s">
        <v>50</v>
      </c>
      <c r="I127" s="40">
        <v>1.3859999999999999</v>
      </c>
      <c r="J127" s="40">
        <v>3356.4384</v>
      </c>
      <c r="K127" s="40">
        <v>2782.6113999999998</v>
      </c>
      <c r="L127" s="40">
        <v>27.067299999999999</v>
      </c>
      <c r="M127" s="40">
        <v>0</v>
      </c>
      <c r="N127" s="40">
        <v>11.2194</v>
      </c>
      <c r="O127" s="40">
        <v>0.3639</v>
      </c>
      <c r="P127" s="40">
        <v>82.725899999999996</v>
      </c>
      <c r="Q127" s="40">
        <v>165.364</v>
      </c>
      <c r="R127" s="40">
        <v>0</v>
      </c>
      <c r="S127" s="40">
        <v>26.361799999999999</v>
      </c>
      <c r="T127" s="40">
        <v>21.182400000000001</v>
      </c>
      <c r="U127" s="40">
        <v>0</v>
      </c>
      <c r="V127" s="40">
        <v>0</v>
      </c>
      <c r="W127" s="40">
        <v>19.751899999999999</v>
      </c>
      <c r="X127" s="40">
        <v>68.277500000000003</v>
      </c>
      <c r="Y127" s="40">
        <v>0.36249999999999999</v>
      </c>
      <c r="Z127" s="40">
        <v>6391.1225000000004</v>
      </c>
      <c r="AA127" s="40">
        <v>0</v>
      </c>
      <c r="AB127" s="40">
        <v>0</v>
      </c>
      <c r="AC127" s="40">
        <v>8.2203999999999997</v>
      </c>
      <c r="AD127" s="40">
        <v>0</v>
      </c>
      <c r="AE127" s="40">
        <v>0</v>
      </c>
      <c r="AF127" s="40">
        <v>0.49159999999999998</v>
      </c>
      <c r="AG127" s="40">
        <v>4952.7425000000003</v>
      </c>
      <c r="AH127" s="40">
        <v>158.5641</v>
      </c>
      <c r="AI127" s="40">
        <v>0</v>
      </c>
      <c r="AJ127" s="40">
        <v>-9999</v>
      </c>
      <c r="AK127" s="40">
        <v>6139.0497999999998</v>
      </c>
      <c r="AL127" s="40">
        <v>38.286700000000003</v>
      </c>
      <c r="AM127" s="40">
        <v>6459.7623999999996</v>
      </c>
      <c r="AN127" s="40">
        <v>67.296099999999996</v>
      </c>
      <c r="AO127" s="40">
        <v>165.364</v>
      </c>
      <c r="AP127" s="40">
        <v>249.5104</v>
      </c>
      <c r="AQ127" s="40">
        <v>0.85550000000000004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</row>
    <row r="128" spans="1:53" s="6" customFormat="1" x14ac:dyDescent="0.25">
      <c r="A128" s="38">
        <v>2100</v>
      </c>
      <c r="B128" s="38"/>
      <c r="C128" s="6" t="s">
        <v>95</v>
      </c>
      <c r="F128" s="40" t="s">
        <v>51</v>
      </c>
      <c r="G128" s="40" t="s">
        <v>54</v>
      </c>
      <c r="H128" s="40" t="s">
        <v>50</v>
      </c>
      <c r="I128" s="40">
        <v>1.7099</v>
      </c>
      <c r="J128" s="40">
        <v>3317.6147000000001</v>
      </c>
      <c r="K128" s="40">
        <v>2740.8391999999999</v>
      </c>
      <c r="L128" s="40">
        <v>26.340499999999999</v>
      </c>
      <c r="M128" s="40">
        <v>0</v>
      </c>
      <c r="N128" s="40">
        <v>11.023099999999999</v>
      </c>
      <c r="O128" s="40">
        <v>0.34870000000000001</v>
      </c>
      <c r="P128" s="40">
        <v>74.0852</v>
      </c>
      <c r="Q128" s="40">
        <v>210.7997</v>
      </c>
      <c r="R128" s="40">
        <v>0</v>
      </c>
      <c r="S128" s="40">
        <v>24.495899999999999</v>
      </c>
      <c r="T128" s="40">
        <v>18.534500000000001</v>
      </c>
      <c r="U128" s="40">
        <v>0</v>
      </c>
      <c r="V128" s="40">
        <v>0</v>
      </c>
      <c r="W128" s="40">
        <v>18.506799999999998</v>
      </c>
      <c r="X128" s="40">
        <v>68.207800000000006</v>
      </c>
      <c r="Y128" s="40">
        <v>0.36249999999999999</v>
      </c>
      <c r="Z128" s="40">
        <v>6405.8330999999998</v>
      </c>
      <c r="AA128" s="40">
        <v>0</v>
      </c>
      <c r="AB128" s="40">
        <v>0</v>
      </c>
      <c r="AC128" s="40">
        <v>5.4782999999999999</v>
      </c>
      <c r="AD128" s="40">
        <v>0</v>
      </c>
      <c r="AE128" s="40">
        <v>0</v>
      </c>
      <c r="AF128" s="40">
        <v>0.26700000000000002</v>
      </c>
      <c r="AG128" s="40">
        <v>4952.7425000000003</v>
      </c>
      <c r="AH128" s="40">
        <v>197.3878</v>
      </c>
      <c r="AI128" s="40">
        <v>0</v>
      </c>
      <c r="AJ128" s="40">
        <v>-9999</v>
      </c>
      <c r="AK128" s="40">
        <v>6058.4539000000004</v>
      </c>
      <c r="AL128" s="40">
        <v>37.363599999999998</v>
      </c>
      <c r="AM128" s="40">
        <v>6474.4035000000003</v>
      </c>
      <c r="AN128" s="40">
        <v>61.537300000000002</v>
      </c>
      <c r="AO128" s="40">
        <v>210.7997</v>
      </c>
      <c r="AP128" s="40">
        <v>276.9513</v>
      </c>
      <c r="AQ128" s="40">
        <v>0.61570000000000003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</row>
    <row r="129" spans="1:53" s="6" customFormat="1" x14ac:dyDescent="0.25">
      <c r="A129" s="38">
        <v>0</v>
      </c>
      <c r="B129" s="38" t="s">
        <v>84</v>
      </c>
      <c r="C129" s="6" t="s">
        <v>95</v>
      </c>
      <c r="F129" s="40" t="s">
        <v>51</v>
      </c>
      <c r="G129" s="40" t="s">
        <v>54</v>
      </c>
      <c r="H129" s="40" t="s">
        <v>50</v>
      </c>
      <c r="I129" s="40">
        <v>0</v>
      </c>
      <c r="J129" s="40">
        <v>29.59</v>
      </c>
      <c r="K129" s="40">
        <v>142.6525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16.965</v>
      </c>
      <c r="R129" s="40">
        <v>0</v>
      </c>
      <c r="S129" s="40">
        <v>1.2075</v>
      </c>
      <c r="T129" s="40">
        <v>0</v>
      </c>
      <c r="U129" s="40">
        <v>0</v>
      </c>
      <c r="V129" s="40">
        <v>0</v>
      </c>
      <c r="W129" s="40">
        <v>0</v>
      </c>
      <c r="X129" s="40">
        <v>1.2949999999999999</v>
      </c>
      <c r="Y129" s="40">
        <v>0</v>
      </c>
      <c r="Z129" s="40">
        <v>60.482500000000002</v>
      </c>
      <c r="AA129" s="40">
        <v>0</v>
      </c>
      <c r="AB129" s="40">
        <v>0</v>
      </c>
      <c r="AC129" s="40">
        <v>4.7699999999999996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-9999</v>
      </c>
      <c r="AK129" s="40">
        <v>172.24250000000001</v>
      </c>
      <c r="AL129" s="40">
        <v>0</v>
      </c>
      <c r="AM129" s="40">
        <v>61.777500000000003</v>
      </c>
      <c r="AN129" s="40">
        <v>1.2075</v>
      </c>
      <c r="AO129" s="40">
        <v>16.965</v>
      </c>
      <c r="AP129" s="40">
        <v>4.7699999999999996</v>
      </c>
      <c r="AQ129" s="40">
        <v>0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  <c r="AW129" s="39">
        <v>0</v>
      </c>
      <c r="AX129" s="39">
        <v>0</v>
      </c>
      <c r="AY129" s="39">
        <v>0</v>
      </c>
      <c r="AZ129" s="39">
        <v>0</v>
      </c>
      <c r="BA129" s="39">
        <v>0</v>
      </c>
    </row>
    <row r="130" spans="1:53" s="6" customFormat="1" x14ac:dyDescent="0.25">
      <c r="A130" s="38">
        <v>2003</v>
      </c>
      <c r="B130" s="38" t="s">
        <v>84</v>
      </c>
      <c r="C130" s="6" t="s">
        <v>95</v>
      </c>
      <c r="F130" s="40" t="s">
        <v>51</v>
      </c>
      <c r="G130" s="40" t="s">
        <v>54</v>
      </c>
      <c r="H130" s="40" t="s">
        <v>50</v>
      </c>
      <c r="I130" s="40">
        <v>0</v>
      </c>
      <c r="J130" s="40">
        <v>28.796199999999999</v>
      </c>
      <c r="K130" s="40">
        <v>137.12299999999999</v>
      </c>
      <c r="L130" s="40">
        <v>0</v>
      </c>
      <c r="M130" s="40">
        <v>0</v>
      </c>
      <c r="N130" s="40">
        <v>0</v>
      </c>
      <c r="O130" s="40">
        <v>0</v>
      </c>
      <c r="P130" s="40">
        <v>5.4995000000000003</v>
      </c>
      <c r="Q130" s="40">
        <v>16.815999999999999</v>
      </c>
      <c r="R130" s="40">
        <v>0</v>
      </c>
      <c r="S130" s="40">
        <v>1.2074</v>
      </c>
      <c r="T130" s="40">
        <v>0.30520000000000003</v>
      </c>
      <c r="U130" s="40">
        <v>0</v>
      </c>
      <c r="V130" s="40">
        <v>0</v>
      </c>
      <c r="W130" s="40">
        <v>0</v>
      </c>
      <c r="X130" s="40">
        <v>1.2949999999999999</v>
      </c>
      <c r="Y130" s="40">
        <v>0</v>
      </c>
      <c r="Z130" s="40">
        <v>60.494199999999999</v>
      </c>
      <c r="AA130" s="40">
        <v>0</v>
      </c>
      <c r="AB130" s="40">
        <v>0</v>
      </c>
      <c r="AC130" s="40">
        <v>4.6322000000000001</v>
      </c>
      <c r="AD130" s="40">
        <v>0</v>
      </c>
      <c r="AE130" s="40">
        <v>0</v>
      </c>
      <c r="AF130" s="40">
        <v>0</v>
      </c>
      <c r="AG130" s="40">
        <v>0</v>
      </c>
      <c r="AH130" s="40">
        <v>0.79379999999999995</v>
      </c>
      <c r="AI130" s="40">
        <v>0</v>
      </c>
      <c r="AJ130" s="40">
        <v>-9999</v>
      </c>
      <c r="AK130" s="40">
        <v>165.91919999999999</v>
      </c>
      <c r="AL130" s="40">
        <v>0</v>
      </c>
      <c r="AM130" s="40">
        <v>61.789200000000001</v>
      </c>
      <c r="AN130" s="40">
        <v>1.5125999999999999</v>
      </c>
      <c r="AO130" s="40">
        <v>16.815999999999999</v>
      </c>
      <c r="AP130" s="40">
        <v>10.9255</v>
      </c>
      <c r="AQ130" s="40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0</v>
      </c>
      <c r="AX130" s="39">
        <v>0</v>
      </c>
      <c r="AY130" s="39">
        <v>0</v>
      </c>
      <c r="AZ130" s="39">
        <v>0</v>
      </c>
      <c r="BA130" s="39">
        <v>0</v>
      </c>
    </row>
    <row r="131" spans="1:53" s="6" customFormat="1" x14ac:dyDescent="0.25">
      <c r="A131" s="38">
        <v>2025</v>
      </c>
      <c r="B131" s="38" t="s">
        <v>84</v>
      </c>
      <c r="C131" s="6" t="s">
        <v>95</v>
      </c>
      <c r="F131" s="40" t="s">
        <v>51</v>
      </c>
      <c r="G131" s="40" t="s">
        <v>54</v>
      </c>
      <c r="H131" s="40" t="s">
        <v>50</v>
      </c>
      <c r="I131" s="40">
        <v>0.24299999999999999</v>
      </c>
      <c r="J131" s="40">
        <v>27.912600000000001</v>
      </c>
      <c r="K131" s="40">
        <v>134.8321</v>
      </c>
      <c r="L131" s="40">
        <v>0</v>
      </c>
      <c r="M131" s="40">
        <v>0</v>
      </c>
      <c r="N131" s="40">
        <v>0</v>
      </c>
      <c r="O131" s="40">
        <v>0</v>
      </c>
      <c r="P131" s="40">
        <v>4.5316000000000001</v>
      </c>
      <c r="Q131" s="40">
        <v>19.4682</v>
      </c>
      <c r="R131" s="40">
        <v>0</v>
      </c>
      <c r="S131" s="40">
        <v>1.2014</v>
      </c>
      <c r="T131" s="40">
        <v>0.81189999999999996</v>
      </c>
      <c r="U131" s="40">
        <v>0</v>
      </c>
      <c r="V131" s="40">
        <v>0</v>
      </c>
      <c r="W131" s="40">
        <v>0</v>
      </c>
      <c r="X131" s="40">
        <v>1.2949999999999999</v>
      </c>
      <c r="Y131" s="40">
        <v>0</v>
      </c>
      <c r="Z131" s="40">
        <v>60.672400000000003</v>
      </c>
      <c r="AA131" s="40">
        <v>0</v>
      </c>
      <c r="AB131" s="40">
        <v>0</v>
      </c>
      <c r="AC131" s="40">
        <v>4.5599999999999996</v>
      </c>
      <c r="AD131" s="40">
        <v>0</v>
      </c>
      <c r="AE131" s="40">
        <v>0</v>
      </c>
      <c r="AF131" s="40">
        <v>0</v>
      </c>
      <c r="AG131" s="40">
        <v>0</v>
      </c>
      <c r="AH131" s="40">
        <v>1.6774</v>
      </c>
      <c r="AI131" s="40">
        <v>0</v>
      </c>
      <c r="AJ131" s="40">
        <v>-9999</v>
      </c>
      <c r="AK131" s="40">
        <v>162.74469999999999</v>
      </c>
      <c r="AL131" s="40">
        <v>0</v>
      </c>
      <c r="AM131" s="40">
        <v>61.967399999999998</v>
      </c>
      <c r="AN131" s="40">
        <v>2.0133000000000001</v>
      </c>
      <c r="AO131" s="40">
        <v>19.4682</v>
      </c>
      <c r="AP131" s="40">
        <v>10.769</v>
      </c>
      <c r="AQ131" s="40">
        <v>0</v>
      </c>
      <c r="AR131" s="39">
        <v>0</v>
      </c>
      <c r="AS131" s="39">
        <v>0</v>
      </c>
      <c r="AT131" s="39">
        <v>0</v>
      </c>
      <c r="AU131" s="39">
        <v>0</v>
      </c>
      <c r="AV131" s="39">
        <v>0</v>
      </c>
      <c r="AW131" s="39">
        <v>0</v>
      </c>
      <c r="AX131" s="39">
        <v>0</v>
      </c>
      <c r="AY131" s="39">
        <v>0</v>
      </c>
      <c r="AZ131" s="39">
        <v>0</v>
      </c>
      <c r="BA131" s="39">
        <v>0</v>
      </c>
    </row>
    <row r="132" spans="1:53" s="6" customFormat="1" x14ac:dyDescent="0.25">
      <c r="A132" s="38">
        <v>2040</v>
      </c>
      <c r="B132" s="38" t="s">
        <v>84</v>
      </c>
      <c r="C132" s="6" t="s">
        <v>95</v>
      </c>
      <c r="F132" s="40" t="s">
        <v>51</v>
      </c>
      <c r="G132" s="40" t="s">
        <v>54</v>
      </c>
      <c r="H132" s="40" t="s">
        <v>50</v>
      </c>
      <c r="I132" s="40">
        <v>0.48430000000000001</v>
      </c>
      <c r="J132" s="40">
        <v>26.504300000000001</v>
      </c>
      <c r="K132" s="40">
        <v>132.67689999999999</v>
      </c>
      <c r="L132" s="40">
        <v>0</v>
      </c>
      <c r="M132" s="40">
        <v>0</v>
      </c>
      <c r="N132" s="40">
        <v>0</v>
      </c>
      <c r="O132" s="40">
        <v>0</v>
      </c>
      <c r="P132" s="40">
        <v>5.3842999999999996</v>
      </c>
      <c r="Q132" s="40">
        <v>18.880199999999999</v>
      </c>
      <c r="R132" s="40">
        <v>0</v>
      </c>
      <c r="S132" s="40">
        <v>1.1763999999999999</v>
      </c>
      <c r="T132" s="40">
        <v>2.5112000000000001</v>
      </c>
      <c r="U132" s="40">
        <v>0</v>
      </c>
      <c r="V132" s="40">
        <v>0</v>
      </c>
      <c r="W132" s="40">
        <v>0</v>
      </c>
      <c r="X132" s="40">
        <v>1.2949999999999999</v>
      </c>
      <c r="Y132" s="40">
        <v>0</v>
      </c>
      <c r="Z132" s="40">
        <v>61.0137</v>
      </c>
      <c r="AA132" s="40">
        <v>0</v>
      </c>
      <c r="AB132" s="40">
        <v>0</v>
      </c>
      <c r="AC132" s="40">
        <v>4.4347000000000003</v>
      </c>
      <c r="AD132" s="40">
        <v>0</v>
      </c>
      <c r="AE132" s="40">
        <v>0</v>
      </c>
      <c r="AF132" s="40">
        <v>0</v>
      </c>
      <c r="AG132" s="40">
        <v>0</v>
      </c>
      <c r="AH132" s="40">
        <v>3.0857000000000001</v>
      </c>
      <c r="AI132" s="40">
        <v>0</v>
      </c>
      <c r="AJ132" s="40">
        <v>-9999</v>
      </c>
      <c r="AK132" s="40">
        <v>159.18119999999999</v>
      </c>
      <c r="AL132" s="40">
        <v>0</v>
      </c>
      <c r="AM132" s="40">
        <v>62.308700000000002</v>
      </c>
      <c r="AN132" s="40">
        <v>3.6877</v>
      </c>
      <c r="AO132" s="40">
        <v>18.880199999999999</v>
      </c>
      <c r="AP132" s="40">
        <v>12.9047</v>
      </c>
      <c r="AQ132" s="40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</row>
    <row r="133" spans="1:53" s="6" customFormat="1" x14ac:dyDescent="0.25">
      <c r="A133" s="38">
        <v>2055</v>
      </c>
      <c r="B133" s="38" t="s">
        <v>84</v>
      </c>
      <c r="C133" s="6" t="s">
        <v>95</v>
      </c>
      <c r="F133" s="40" t="s">
        <v>51</v>
      </c>
      <c r="G133" s="40" t="s">
        <v>54</v>
      </c>
      <c r="H133" s="40" t="s">
        <v>50</v>
      </c>
      <c r="I133" s="40">
        <v>0.72560000000000002</v>
      </c>
      <c r="J133" s="40">
        <v>24.941400000000002</v>
      </c>
      <c r="K133" s="40">
        <v>130.57499999999999</v>
      </c>
      <c r="L133" s="40">
        <v>0</v>
      </c>
      <c r="M133" s="40">
        <v>0</v>
      </c>
      <c r="N133" s="40">
        <v>0</v>
      </c>
      <c r="O133" s="40">
        <v>0</v>
      </c>
      <c r="P133" s="40">
        <v>5.2751000000000001</v>
      </c>
      <c r="Q133" s="40">
        <v>20.046299999999999</v>
      </c>
      <c r="R133" s="40">
        <v>0</v>
      </c>
      <c r="S133" s="40">
        <v>1.1268</v>
      </c>
      <c r="T133" s="40">
        <v>3.3376999999999999</v>
      </c>
      <c r="U133" s="40">
        <v>0</v>
      </c>
      <c r="V133" s="40">
        <v>0</v>
      </c>
      <c r="W133" s="40">
        <v>0</v>
      </c>
      <c r="X133" s="40">
        <v>1.1975</v>
      </c>
      <c r="Y133" s="40">
        <v>0</v>
      </c>
      <c r="Z133" s="40">
        <v>61.685499999999998</v>
      </c>
      <c r="AA133" s="40">
        <v>0</v>
      </c>
      <c r="AB133" s="40">
        <v>0</v>
      </c>
      <c r="AC133" s="40">
        <v>4.1284999999999998</v>
      </c>
      <c r="AD133" s="40">
        <v>0</v>
      </c>
      <c r="AE133" s="40">
        <v>0</v>
      </c>
      <c r="AF133" s="40">
        <v>0</v>
      </c>
      <c r="AG133" s="40">
        <v>0</v>
      </c>
      <c r="AH133" s="40">
        <v>4.6486000000000001</v>
      </c>
      <c r="AI133" s="40">
        <v>0</v>
      </c>
      <c r="AJ133" s="40">
        <v>-9999</v>
      </c>
      <c r="AK133" s="40">
        <v>155.5164</v>
      </c>
      <c r="AL133" s="40">
        <v>0</v>
      </c>
      <c r="AM133" s="40">
        <v>62.883000000000003</v>
      </c>
      <c r="AN133" s="40">
        <v>4.4645000000000001</v>
      </c>
      <c r="AO133" s="40">
        <v>20.046299999999999</v>
      </c>
      <c r="AP133" s="40">
        <v>14.052199999999999</v>
      </c>
      <c r="AQ133" s="40">
        <v>0</v>
      </c>
      <c r="AR133" s="39">
        <v>0</v>
      </c>
      <c r="AS133" s="39">
        <v>0</v>
      </c>
      <c r="AT133" s="39">
        <v>0</v>
      </c>
      <c r="AU133" s="39">
        <v>0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</row>
    <row r="134" spans="1:53" s="6" customFormat="1" x14ac:dyDescent="0.25">
      <c r="A134" s="38">
        <v>2070</v>
      </c>
      <c r="B134" s="38" t="s">
        <v>84</v>
      </c>
      <c r="C134" s="6" t="s">
        <v>95</v>
      </c>
      <c r="F134" s="40" t="s">
        <v>51</v>
      </c>
      <c r="G134" s="40" t="s">
        <v>54</v>
      </c>
      <c r="H134" s="40" t="s">
        <v>50</v>
      </c>
      <c r="I134" s="40">
        <v>1.0558000000000001</v>
      </c>
      <c r="J134" s="40">
        <v>22.113199999999999</v>
      </c>
      <c r="K134" s="40">
        <v>128.11770000000001</v>
      </c>
      <c r="L134" s="40">
        <v>0</v>
      </c>
      <c r="M134" s="40">
        <v>0</v>
      </c>
      <c r="N134" s="40">
        <v>0</v>
      </c>
      <c r="O134" s="40">
        <v>0</v>
      </c>
      <c r="P134" s="40">
        <v>4.6959</v>
      </c>
      <c r="Q134" s="40">
        <v>23.403099999999998</v>
      </c>
      <c r="R134" s="40">
        <v>0</v>
      </c>
      <c r="S134" s="40">
        <v>0.99790000000000001</v>
      </c>
      <c r="T134" s="40">
        <v>4.0438000000000001</v>
      </c>
      <c r="U134" s="40">
        <v>0</v>
      </c>
      <c r="V134" s="40">
        <v>0</v>
      </c>
      <c r="W134" s="40">
        <v>0</v>
      </c>
      <c r="X134" s="40">
        <v>1.1675</v>
      </c>
      <c r="Y134" s="40">
        <v>0</v>
      </c>
      <c r="Z134" s="40">
        <v>62.973700000000001</v>
      </c>
      <c r="AA134" s="40">
        <v>0</v>
      </c>
      <c r="AB134" s="40">
        <v>0</v>
      </c>
      <c r="AC134" s="40">
        <v>1.9728000000000001</v>
      </c>
      <c r="AD134" s="40">
        <v>0</v>
      </c>
      <c r="AE134" s="40">
        <v>0</v>
      </c>
      <c r="AF134" s="40">
        <v>0</v>
      </c>
      <c r="AG134" s="40">
        <v>0</v>
      </c>
      <c r="AH134" s="40">
        <v>7.4767999999999999</v>
      </c>
      <c r="AI134" s="40">
        <v>0</v>
      </c>
      <c r="AJ134" s="40">
        <v>-9999</v>
      </c>
      <c r="AK134" s="40">
        <v>150.23099999999999</v>
      </c>
      <c r="AL134" s="40">
        <v>0</v>
      </c>
      <c r="AM134" s="40">
        <v>64.141199999999998</v>
      </c>
      <c r="AN134" s="40">
        <v>5.0418000000000003</v>
      </c>
      <c r="AO134" s="40">
        <v>23.403099999999998</v>
      </c>
      <c r="AP134" s="40">
        <v>14.1455</v>
      </c>
      <c r="AQ134" s="40">
        <v>0</v>
      </c>
      <c r="AR134" s="39">
        <v>0</v>
      </c>
      <c r="AS134" s="39">
        <v>0</v>
      </c>
      <c r="AT134" s="39">
        <v>0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</row>
    <row r="135" spans="1:53" s="6" customFormat="1" x14ac:dyDescent="0.25">
      <c r="A135" s="38">
        <v>2085</v>
      </c>
      <c r="B135" s="38" t="s">
        <v>84</v>
      </c>
      <c r="C135" s="6" t="s">
        <v>95</v>
      </c>
      <c r="F135" s="40" t="s">
        <v>51</v>
      </c>
      <c r="G135" s="40" t="s">
        <v>54</v>
      </c>
      <c r="H135" s="40" t="s">
        <v>50</v>
      </c>
      <c r="I135" s="40">
        <v>1.3859999999999999</v>
      </c>
      <c r="J135" s="40">
        <v>20.6098</v>
      </c>
      <c r="K135" s="40">
        <v>126.2334</v>
      </c>
      <c r="L135" s="40">
        <v>0</v>
      </c>
      <c r="M135" s="40">
        <v>0</v>
      </c>
      <c r="N135" s="40">
        <v>0</v>
      </c>
      <c r="O135" s="40">
        <v>0</v>
      </c>
      <c r="P135" s="40">
        <v>3.5390999999999999</v>
      </c>
      <c r="Q135" s="40">
        <v>25.408799999999999</v>
      </c>
      <c r="R135" s="40">
        <v>0</v>
      </c>
      <c r="S135" s="40">
        <v>0.86850000000000005</v>
      </c>
      <c r="T135" s="40">
        <v>3.5326</v>
      </c>
      <c r="U135" s="40">
        <v>0</v>
      </c>
      <c r="V135" s="40">
        <v>0</v>
      </c>
      <c r="W135" s="40">
        <v>0</v>
      </c>
      <c r="X135" s="40">
        <v>1.1575</v>
      </c>
      <c r="Y135" s="40">
        <v>0</v>
      </c>
      <c r="Z135" s="40">
        <v>65.319199999999995</v>
      </c>
      <c r="AA135" s="40">
        <v>0</v>
      </c>
      <c r="AB135" s="40">
        <v>0</v>
      </c>
      <c r="AC135" s="40">
        <v>1.3134999999999999</v>
      </c>
      <c r="AD135" s="40">
        <v>0</v>
      </c>
      <c r="AE135" s="40">
        <v>0</v>
      </c>
      <c r="AF135" s="40">
        <v>0</v>
      </c>
      <c r="AG135" s="40">
        <v>0</v>
      </c>
      <c r="AH135" s="40">
        <v>8.9802</v>
      </c>
      <c r="AI135" s="40">
        <v>0</v>
      </c>
      <c r="AJ135" s="40">
        <v>-9999</v>
      </c>
      <c r="AK135" s="40">
        <v>146.8432</v>
      </c>
      <c r="AL135" s="40">
        <v>0</v>
      </c>
      <c r="AM135" s="40">
        <v>66.476699999999994</v>
      </c>
      <c r="AN135" s="40">
        <v>4.4009999999999998</v>
      </c>
      <c r="AO135" s="40">
        <v>25.408799999999999</v>
      </c>
      <c r="AP135" s="40">
        <v>13.832800000000001</v>
      </c>
      <c r="AQ135" s="40">
        <v>0</v>
      </c>
      <c r="AR135" s="39">
        <v>0</v>
      </c>
      <c r="AS135" s="39">
        <v>0</v>
      </c>
      <c r="AT135" s="39">
        <v>0</v>
      </c>
      <c r="AU135" s="39">
        <v>0</v>
      </c>
      <c r="AV135" s="39">
        <v>0</v>
      </c>
      <c r="AW135" s="39">
        <v>0</v>
      </c>
      <c r="AX135" s="39">
        <v>0</v>
      </c>
      <c r="AY135" s="39">
        <v>0</v>
      </c>
      <c r="AZ135" s="39">
        <v>0</v>
      </c>
      <c r="BA135" s="39">
        <v>0</v>
      </c>
    </row>
    <row r="136" spans="1:53" s="6" customFormat="1" x14ac:dyDescent="0.25">
      <c r="A136" s="38">
        <v>2100</v>
      </c>
      <c r="B136" s="38" t="s">
        <v>84</v>
      </c>
      <c r="C136" s="6" t="s">
        <v>95</v>
      </c>
      <c r="F136" s="40" t="s">
        <v>51</v>
      </c>
      <c r="G136" s="40" t="s">
        <v>54</v>
      </c>
      <c r="H136" s="40" t="s">
        <v>50</v>
      </c>
      <c r="I136" s="40">
        <v>1.7099</v>
      </c>
      <c r="J136" s="40">
        <v>19.543900000000001</v>
      </c>
      <c r="K136" s="40">
        <v>123.07859999999999</v>
      </c>
      <c r="L136" s="40">
        <v>0</v>
      </c>
      <c r="M136" s="40">
        <v>0</v>
      </c>
      <c r="N136" s="40">
        <v>0</v>
      </c>
      <c r="O136" s="40">
        <v>0</v>
      </c>
      <c r="P136" s="40">
        <v>4.4066999999999998</v>
      </c>
      <c r="Q136" s="40">
        <v>26.400099999999998</v>
      </c>
      <c r="R136" s="40">
        <v>0</v>
      </c>
      <c r="S136" s="40">
        <v>0.77249999999999996</v>
      </c>
      <c r="T136" s="40">
        <v>3.3460000000000001</v>
      </c>
      <c r="U136" s="40">
        <v>0</v>
      </c>
      <c r="V136" s="40">
        <v>0</v>
      </c>
      <c r="W136" s="40">
        <v>0</v>
      </c>
      <c r="X136" s="40">
        <v>1.1499999999999999</v>
      </c>
      <c r="Y136" s="40">
        <v>0</v>
      </c>
      <c r="Z136" s="40">
        <v>67.323099999999997</v>
      </c>
      <c r="AA136" s="40">
        <v>0</v>
      </c>
      <c r="AB136" s="40">
        <v>0</v>
      </c>
      <c r="AC136" s="40">
        <v>0.89559999999999995</v>
      </c>
      <c r="AD136" s="40">
        <v>0</v>
      </c>
      <c r="AE136" s="40">
        <v>0</v>
      </c>
      <c r="AF136" s="40">
        <v>0</v>
      </c>
      <c r="AG136" s="40">
        <v>0</v>
      </c>
      <c r="AH136" s="40">
        <v>10.046099999999999</v>
      </c>
      <c r="AI136" s="40">
        <v>0</v>
      </c>
      <c r="AJ136" s="40">
        <v>-9999</v>
      </c>
      <c r="AK136" s="40">
        <v>142.6224</v>
      </c>
      <c r="AL136" s="40">
        <v>0</v>
      </c>
      <c r="AM136" s="40">
        <v>68.473100000000002</v>
      </c>
      <c r="AN136" s="40">
        <v>4.1185</v>
      </c>
      <c r="AO136" s="40">
        <v>26.400099999999998</v>
      </c>
      <c r="AP136" s="40">
        <v>15.3484</v>
      </c>
      <c r="AQ136" s="40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</row>
    <row r="137" spans="1:53" s="6" customFormat="1" x14ac:dyDescent="0.25">
      <c r="A137" s="38">
        <v>0</v>
      </c>
      <c r="B137" s="38" t="s">
        <v>85</v>
      </c>
      <c r="C137" s="6" t="s">
        <v>95</v>
      </c>
      <c r="F137" s="40" t="s">
        <v>51</v>
      </c>
      <c r="G137" s="40" t="s">
        <v>54</v>
      </c>
      <c r="H137" s="40" t="s">
        <v>50</v>
      </c>
      <c r="I137" s="40">
        <v>0</v>
      </c>
      <c r="J137" s="40">
        <v>51.052500000000002</v>
      </c>
      <c r="K137" s="40">
        <v>64.362499999999997</v>
      </c>
      <c r="L137" s="40">
        <v>0.505</v>
      </c>
      <c r="M137" s="40">
        <v>0</v>
      </c>
      <c r="N137" s="40">
        <v>1.5674999999999999</v>
      </c>
      <c r="O137" s="40">
        <v>0</v>
      </c>
      <c r="P137" s="40">
        <v>0</v>
      </c>
      <c r="Q137" s="40">
        <v>0</v>
      </c>
      <c r="R137" s="40">
        <v>0</v>
      </c>
      <c r="S137" s="40">
        <v>3.8849999999999998</v>
      </c>
      <c r="T137" s="40">
        <v>0.35249999999999998</v>
      </c>
      <c r="U137" s="40">
        <v>0</v>
      </c>
      <c r="V137" s="40">
        <v>0</v>
      </c>
      <c r="W137" s="40">
        <v>0.39500000000000002</v>
      </c>
      <c r="X137" s="40">
        <v>0.18</v>
      </c>
      <c r="Y137" s="40">
        <v>0</v>
      </c>
      <c r="Z137" s="40">
        <v>46.377499999999998</v>
      </c>
      <c r="AA137" s="40">
        <v>0</v>
      </c>
      <c r="AB137" s="40">
        <v>0</v>
      </c>
      <c r="AC137" s="40">
        <v>4.0475000000000003</v>
      </c>
      <c r="AD137" s="40">
        <v>0</v>
      </c>
      <c r="AE137" s="40">
        <v>0</v>
      </c>
      <c r="AF137" s="40">
        <v>1.3975</v>
      </c>
      <c r="AG137" s="40">
        <v>0</v>
      </c>
      <c r="AH137" s="40">
        <v>0</v>
      </c>
      <c r="AI137" s="40">
        <v>0</v>
      </c>
      <c r="AJ137" s="40">
        <v>-9999</v>
      </c>
      <c r="AK137" s="40">
        <v>115.41500000000001</v>
      </c>
      <c r="AL137" s="40">
        <v>2.0724999999999998</v>
      </c>
      <c r="AM137" s="40">
        <v>46.557499999999997</v>
      </c>
      <c r="AN137" s="40">
        <v>4.6325000000000003</v>
      </c>
      <c r="AO137" s="40">
        <v>0</v>
      </c>
      <c r="AP137" s="40">
        <v>4.0475000000000003</v>
      </c>
      <c r="AQ137" s="40">
        <v>1.3975</v>
      </c>
      <c r="AR137" s="39">
        <v>0</v>
      </c>
      <c r="AS137" s="39">
        <v>0</v>
      </c>
      <c r="AT137" s="39">
        <v>0</v>
      </c>
      <c r="AU137" s="39">
        <v>0</v>
      </c>
      <c r="AV137" s="39">
        <v>0</v>
      </c>
      <c r="AW137" s="39">
        <v>0</v>
      </c>
      <c r="AX137" s="39">
        <v>0</v>
      </c>
      <c r="AY137" s="39">
        <v>0</v>
      </c>
      <c r="AZ137" s="39">
        <v>0</v>
      </c>
      <c r="BA137" s="39">
        <v>0</v>
      </c>
    </row>
    <row r="138" spans="1:53" s="6" customFormat="1" x14ac:dyDescent="0.25">
      <c r="A138" s="38">
        <v>2003</v>
      </c>
      <c r="B138" s="38" t="s">
        <v>85</v>
      </c>
      <c r="C138" s="6" t="s">
        <v>95</v>
      </c>
      <c r="F138" s="40" t="s">
        <v>51</v>
      </c>
      <c r="G138" s="40" t="s">
        <v>54</v>
      </c>
      <c r="H138" s="40" t="s">
        <v>50</v>
      </c>
      <c r="I138" s="40">
        <v>0</v>
      </c>
      <c r="J138" s="40">
        <v>50.427999999999997</v>
      </c>
      <c r="K138" s="40">
        <v>61.887300000000003</v>
      </c>
      <c r="L138" s="40">
        <v>0.505</v>
      </c>
      <c r="M138" s="40">
        <v>0</v>
      </c>
      <c r="N138" s="40">
        <v>1.5674999999999999</v>
      </c>
      <c r="O138" s="40">
        <v>0</v>
      </c>
      <c r="P138" s="40">
        <v>2.4752000000000001</v>
      </c>
      <c r="Q138" s="40">
        <v>8.3299999999999999E-2</v>
      </c>
      <c r="R138" s="40">
        <v>0</v>
      </c>
      <c r="S138" s="40">
        <v>3.88</v>
      </c>
      <c r="T138" s="40">
        <v>0.28660000000000002</v>
      </c>
      <c r="U138" s="40">
        <v>0</v>
      </c>
      <c r="V138" s="40">
        <v>0</v>
      </c>
      <c r="W138" s="40">
        <v>0.39500000000000002</v>
      </c>
      <c r="X138" s="40">
        <v>0.185</v>
      </c>
      <c r="Y138" s="40">
        <v>0</v>
      </c>
      <c r="Z138" s="40">
        <v>46.443399999999997</v>
      </c>
      <c r="AA138" s="40">
        <v>0</v>
      </c>
      <c r="AB138" s="40">
        <v>0</v>
      </c>
      <c r="AC138" s="40">
        <v>4.0632999999999999</v>
      </c>
      <c r="AD138" s="40">
        <v>0</v>
      </c>
      <c r="AE138" s="40">
        <v>0</v>
      </c>
      <c r="AF138" s="40">
        <v>1.2984</v>
      </c>
      <c r="AG138" s="40">
        <v>0</v>
      </c>
      <c r="AH138" s="40">
        <v>0.62450000000000006</v>
      </c>
      <c r="AI138" s="40">
        <v>0</v>
      </c>
      <c r="AJ138" s="40">
        <v>-9999</v>
      </c>
      <c r="AK138" s="40">
        <v>112.3152</v>
      </c>
      <c r="AL138" s="40">
        <v>2.0724999999999998</v>
      </c>
      <c r="AM138" s="40">
        <v>46.628399999999999</v>
      </c>
      <c r="AN138" s="40">
        <v>4.5616000000000003</v>
      </c>
      <c r="AO138" s="40">
        <v>8.3299999999999999E-2</v>
      </c>
      <c r="AP138" s="40">
        <v>7.1631</v>
      </c>
      <c r="AQ138" s="40">
        <v>1.2984</v>
      </c>
      <c r="AR138" s="39">
        <v>0</v>
      </c>
      <c r="AS138" s="39">
        <v>0</v>
      </c>
      <c r="AT138" s="39">
        <v>0</v>
      </c>
      <c r="AU138" s="39">
        <v>0</v>
      </c>
      <c r="AV138" s="39">
        <v>0</v>
      </c>
      <c r="AW138" s="39">
        <v>0</v>
      </c>
      <c r="AX138" s="39">
        <v>0</v>
      </c>
      <c r="AY138" s="39">
        <v>0</v>
      </c>
      <c r="AZ138" s="39">
        <v>0</v>
      </c>
      <c r="BA138" s="39">
        <v>0</v>
      </c>
    </row>
    <row r="139" spans="1:53" s="6" customFormat="1" x14ac:dyDescent="0.25">
      <c r="A139" s="38">
        <v>2025</v>
      </c>
      <c r="B139" s="38" t="s">
        <v>85</v>
      </c>
      <c r="C139" s="6" t="s">
        <v>95</v>
      </c>
      <c r="F139" s="40" t="s">
        <v>51</v>
      </c>
      <c r="G139" s="40" t="s">
        <v>54</v>
      </c>
      <c r="H139" s="40" t="s">
        <v>50</v>
      </c>
      <c r="I139" s="40">
        <v>0.24299999999999999</v>
      </c>
      <c r="J139" s="40">
        <v>49.7988</v>
      </c>
      <c r="K139" s="40">
        <v>60.009700000000002</v>
      </c>
      <c r="L139" s="40">
        <v>0.505</v>
      </c>
      <c r="M139" s="40">
        <v>0</v>
      </c>
      <c r="N139" s="40">
        <v>1.5674999999999999</v>
      </c>
      <c r="O139" s="40">
        <v>0</v>
      </c>
      <c r="P139" s="40">
        <v>3.0739999999999998</v>
      </c>
      <c r="Q139" s="40">
        <v>1.5281</v>
      </c>
      <c r="R139" s="40">
        <v>0</v>
      </c>
      <c r="S139" s="40">
        <v>3.8774999999999999</v>
      </c>
      <c r="T139" s="40">
        <v>0.21179999999999999</v>
      </c>
      <c r="U139" s="40">
        <v>0</v>
      </c>
      <c r="V139" s="40">
        <v>0</v>
      </c>
      <c r="W139" s="40">
        <v>0.39500000000000002</v>
      </c>
      <c r="X139" s="40">
        <v>6.5000000000000002E-2</v>
      </c>
      <c r="Y139" s="40">
        <v>0</v>
      </c>
      <c r="Z139" s="40">
        <v>46.640700000000002</v>
      </c>
      <c r="AA139" s="40">
        <v>0</v>
      </c>
      <c r="AB139" s="40">
        <v>0</v>
      </c>
      <c r="AC139" s="40">
        <v>3.988</v>
      </c>
      <c r="AD139" s="40">
        <v>0</v>
      </c>
      <c r="AE139" s="40">
        <v>0</v>
      </c>
      <c r="AF139" s="40">
        <v>1.2078</v>
      </c>
      <c r="AG139" s="40">
        <v>0</v>
      </c>
      <c r="AH139" s="40">
        <v>1.2537</v>
      </c>
      <c r="AI139" s="40">
        <v>0</v>
      </c>
      <c r="AJ139" s="40">
        <v>-9999</v>
      </c>
      <c r="AK139" s="40">
        <v>109.8085</v>
      </c>
      <c r="AL139" s="40">
        <v>2.0724999999999998</v>
      </c>
      <c r="AM139" s="40">
        <v>46.7057</v>
      </c>
      <c r="AN139" s="40">
        <v>4.4843000000000002</v>
      </c>
      <c r="AO139" s="40">
        <v>1.5281</v>
      </c>
      <c r="AP139" s="40">
        <v>8.3156999999999996</v>
      </c>
      <c r="AQ139" s="40">
        <v>1.2078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</row>
    <row r="140" spans="1:53" s="6" customFormat="1" x14ac:dyDescent="0.25">
      <c r="A140" s="38">
        <v>2040</v>
      </c>
      <c r="B140" s="38" t="s">
        <v>85</v>
      </c>
      <c r="C140" s="6" t="s">
        <v>95</v>
      </c>
      <c r="F140" s="40" t="s">
        <v>51</v>
      </c>
      <c r="G140" s="40" t="s">
        <v>54</v>
      </c>
      <c r="H140" s="40" t="s">
        <v>50</v>
      </c>
      <c r="I140" s="40">
        <v>0.48430000000000001</v>
      </c>
      <c r="J140" s="40">
        <v>48.962299999999999</v>
      </c>
      <c r="K140" s="40">
        <v>57.4392</v>
      </c>
      <c r="L140" s="40">
        <v>0.505</v>
      </c>
      <c r="M140" s="40">
        <v>0</v>
      </c>
      <c r="N140" s="40">
        <v>1.5674999999999999</v>
      </c>
      <c r="O140" s="40">
        <v>0</v>
      </c>
      <c r="P140" s="40">
        <v>4.8987999999999996</v>
      </c>
      <c r="Q140" s="40">
        <v>2.3738999999999999</v>
      </c>
      <c r="R140" s="40">
        <v>0</v>
      </c>
      <c r="S140" s="40">
        <v>3.875</v>
      </c>
      <c r="T140" s="40">
        <v>0.16869999999999999</v>
      </c>
      <c r="U140" s="40">
        <v>0</v>
      </c>
      <c r="V140" s="40">
        <v>0</v>
      </c>
      <c r="W140" s="40">
        <v>0.39500000000000002</v>
      </c>
      <c r="X140" s="40">
        <v>5.5E-2</v>
      </c>
      <c r="Y140" s="40">
        <v>0</v>
      </c>
      <c r="Z140" s="40">
        <v>46.699399999999997</v>
      </c>
      <c r="AA140" s="40">
        <v>0</v>
      </c>
      <c r="AB140" s="40">
        <v>0</v>
      </c>
      <c r="AC140" s="40">
        <v>3.9371</v>
      </c>
      <c r="AD140" s="40">
        <v>0</v>
      </c>
      <c r="AE140" s="40">
        <v>0</v>
      </c>
      <c r="AF140" s="40">
        <v>1.1554</v>
      </c>
      <c r="AG140" s="40">
        <v>0</v>
      </c>
      <c r="AH140" s="40">
        <v>2.0901999999999998</v>
      </c>
      <c r="AI140" s="40">
        <v>0</v>
      </c>
      <c r="AJ140" s="40">
        <v>-9999</v>
      </c>
      <c r="AK140" s="40">
        <v>106.4016</v>
      </c>
      <c r="AL140" s="40">
        <v>2.0724999999999998</v>
      </c>
      <c r="AM140" s="40">
        <v>46.754399999999997</v>
      </c>
      <c r="AN140" s="40">
        <v>4.4386999999999999</v>
      </c>
      <c r="AO140" s="40">
        <v>2.3738999999999999</v>
      </c>
      <c r="AP140" s="40">
        <v>10.9261</v>
      </c>
      <c r="AQ140" s="40">
        <v>1.1554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</row>
    <row r="141" spans="1:53" s="6" customFormat="1" x14ac:dyDescent="0.25">
      <c r="A141" s="38">
        <v>2055</v>
      </c>
      <c r="B141" s="38" t="s">
        <v>85</v>
      </c>
      <c r="C141" s="6" t="s">
        <v>95</v>
      </c>
      <c r="F141" s="40" t="s">
        <v>51</v>
      </c>
      <c r="G141" s="40" t="s">
        <v>54</v>
      </c>
      <c r="H141" s="40" t="s">
        <v>50</v>
      </c>
      <c r="I141" s="40">
        <v>0.72560000000000002</v>
      </c>
      <c r="J141" s="40">
        <v>47.762599999999999</v>
      </c>
      <c r="K141" s="40">
        <v>53.152000000000001</v>
      </c>
      <c r="L141" s="40">
        <v>0.3075</v>
      </c>
      <c r="M141" s="40">
        <v>0</v>
      </c>
      <c r="N141" s="40">
        <v>1.5662</v>
      </c>
      <c r="O141" s="40">
        <v>0</v>
      </c>
      <c r="P141" s="40">
        <v>7.9805999999999999</v>
      </c>
      <c r="Q141" s="40">
        <v>3.8965000000000001</v>
      </c>
      <c r="R141" s="40">
        <v>0</v>
      </c>
      <c r="S141" s="40">
        <v>3.8650000000000002</v>
      </c>
      <c r="T141" s="40">
        <v>0.1293</v>
      </c>
      <c r="U141" s="40">
        <v>0</v>
      </c>
      <c r="V141" s="40">
        <v>0</v>
      </c>
      <c r="W141" s="40">
        <v>0.39500000000000002</v>
      </c>
      <c r="X141" s="40">
        <v>5.5E-2</v>
      </c>
      <c r="Y141" s="40">
        <v>0</v>
      </c>
      <c r="Z141" s="40">
        <v>46.753100000000003</v>
      </c>
      <c r="AA141" s="40">
        <v>0</v>
      </c>
      <c r="AB141" s="40">
        <v>0</v>
      </c>
      <c r="AC141" s="40">
        <v>3.8862000000000001</v>
      </c>
      <c r="AD141" s="40">
        <v>0</v>
      </c>
      <c r="AE141" s="40">
        <v>0</v>
      </c>
      <c r="AF141" s="40">
        <v>1.0835999999999999</v>
      </c>
      <c r="AG141" s="40">
        <v>0</v>
      </c>
      <c r="AH141" s="40">
        <v>3.2898999999999998</v>
      </c>
      <c r="AI141" s="40">
        <v>0</v>
      </c>
      <c r="AJ141" s="40">
        <v>-9999</v>
      </c>
      <c r="AK141" s="40">
        <v>100.9147</v>
      </c>
      <c r="AL141" s="40">
        <v>1.8736999999999999</v>
      </c>
      <c r="AM141" s="40">
        <v>46.808100000000003</v>
      </c>
      <c r="AN141" s="40">
        <v>4.3893000000000004</v>
      </c>
      <c r="AO141" s="40">
        <v>3.8965000000000001</v>
      </c>
      <c r="AP141" s="40">
        <v>15.156700000000001</v>
      </c>
      <c r="AQ141" s="40">
        <v>1.0835999999999999</v>
      </c>
      <c r="AR141" s="39">
        <v>0</v>
      </c>
      <c r="AS141" s="39">
        <v>0</v>
      </c>
      <c r="AT141" s="39">
        <v>0</v>
      </c>
      <c r="AU141" s="39">
        <v>0</v>
      </c>
      <c r="AV141" s="39">
        <v>0</v>
      </c>
      <c r="AW141" s="39">
        <v>0</v>
      </c>
      <c r="AX141" s="39">
        <v>0</v>
      </c>
      <c r="AY141" s="39">
        <v>0</v>
      </c>
      <c r="AZ141" s="39">
        <v>0</v>
      </c>
      <c r="BA141" s="39">
        <v>0</v>
      </c>
    </row>
    <row r="142" spans="1:53" s="6" customFormat="1" x14ac:dyDescent="0.25">
      <c r="A142" s="38">
        <v>2070</v>
      </c>
      <c r="B142" s="38" t="s">
        <v>85</v>
      </c>
      <c r="C142" s="6" t="s">
        <v>95</v>
      </c>
      <c r="F142" s="40" t="s">
        <v>51</v>
      </c>
      <c r="G142" s="40" t="s">
        <v>54</v>
      </c>
      <c r="H142" s="40" t="s">
        <v>50</v>
      </c>
      <c r="I142" s="40">
        <v>1.0558000000000001</v>
      </c>
      <c r="J142" s="40">
        <v>46.456299999999999</v>
      </c>
      <c r="K142" s="40">
        <v>49.802</v>
      </c>
      <c r="L142" s="40">
        <v>0.29330000000000001</v>
      </c>
      <c r="M142" s="40">
        <v>0</v>
      </c>
      <c r="N142" s="40">
        <v>1.5589999999999999</v>
      </c>
      <c r="O142" s="40">
        <v>0</v>
      </c>
      <c r="P142" s="40">
        <v>6.7222</v>
      </c>
      <c r="Q142" s="40">
        <v>9.7248999999999999</v>
      </c>
      <c r="R142" s="40">
        <v>0</v>
      </c>
      <c r="S142" s="40">
        <v>3.86</v>
      </c>
      <c r="T142" s="40">
        <v>0.1457</v>
      </c>
      <c r="U142" s="40">
        <v>0</v>
      </c>
      <c r="V142" s="40">
        <v>0</v>
      </c>
      <c r="W142" s="40">
        <v>0.39500000000000002</v>
      </c>
      <c r="X142" s="40">
        <v>0.04</v>
      </c>
      <c r="Y142" s="40">
        <v>0</v>
      </c>
      <c r="Z142" s="40">
        <v>46.818100000000001</v>
      </c>
      <c r="AA142" s="40">
        <v>0</v>
      </c>
      <c r="AB142" s="40">
        <v>0</v>
      </c>
      <c r="AC142" s="40">
        <v>2.9037000000000002</v>
      </c>
      <c r="AD142" s="40">
        <v>0</v>
      </c>
      <c r="AE142" s="40">
        <v>0</v>
      </c>
      <c r="AF142" s="40">
        <v>0.80600000000000005</v>
      </c>
      <c r="AG142" s="40">
        <v>0</v>
      </c>
      <c r="AH142" s="40">
        <v>4.5961999999999996</v>
      </c>
      <c r="AI142" s="40">
        <v>0</v>
      </c>
      <c r="AJ142" s="40">
        <v>-9999</v>
      </c>
      <c r="AK142" s="40">
        <v>96.258399999999995</v>
      </c>
      <c r="AL142" s="40">
        <v>1.8523000000000001</v>
      </c>
      <c r="AM142" s="40">
        <v>46.8581</v>
      </c>
      <c r="AN142" s="40">
        <v>4.4006999999999996</v>
      </c>
      <c r="AO142" s="40">
        <v>9.7248999999999999</v>
      </c>
      <c r="AP142" s="40">
        <v>14.222</v>
      </c>
      <c r="AQ142" s="40">
        <v>0.80600000000000005</v>
      </c>
      <c r="AR142" s="39">
        <v>0</v>
      </c>
      <c r="AS142" s="39">
        <v>0</v>
      </c>
      <c r="AT142" s="39">
        <v>0</v>
      </c>
      <c r="AU142" s="39">
        <v>0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</row>
    <row r="143" spans="1:53" s="6" customFormat="1" x14ac:dyDescent="0.25">
      <c r="A143" s="38">
        <v>2085</v>
      </c>
      <c r="B143" s="38" t="s">
        <v>85</v>
      </c>
      <c r="C143" s="6" t="s">
        <v>95</v>
      </c>
      <c r="F143" s="40" t="s">
        <v>51</v>
      </c>
      <c r="G143" s="40" t="s">
        <v>54</v>
      </c>
      <c r="H143" s="40" t="s">
        <v>50</v>
      </c>
      <c r="I143" s="40">
        <v>1.3859999999999999</v>
      </c>
      <c r="J143" s="40">
        <v>45.255099999999999</v>
      </c>
      <c r="K143" s="40">
        <v>47.2956</v>
      </c>
      <c r="L143" s="40">
        <v>0.27550000000000002</v>
      </c>
      <c r="M143" s="40">
        <v>0</v>
      </c>
      <c r="N143" s="40">
        <v>1.5489999999999999</v>
      </c>
      <c r="O143" s="40">
        <v>0</v>
      </c>
      <c r="P143" s="40">
        <v>4.7584</v>
      </c>
      <c r="Q143" s="40">
        <v>15.9199</v>
      </c>
      <c r="R143" s="40">
        <v>0</v>
      </c>
      <c r="S143" s="40">
        <v>3.8462999999999998</v>
      </c>
      <c r="T143" s="40">
        <v>0.28649999999999998</v>
      </c>
      <c r="U143" s="40">
        <v>0</v>
      </c>
      <c r="V143" s="40">
        <v>0</v>
      </c>
      <c r="W143" s="40">
        <v>0.39500000000000002</v>
      </c>
      <c r="X143" s="40">
        <v>3.7499999999999999E-2</v>
      </c>
      <c r="Y143" s="40">
        <v>0</v>
      </c>
      <c r="Z143" s="40">
        <v>46.886699999999998</v>
      </c>
      <c r="AA143" s="40">
        <v>0</v>
      </c>
      <c r="AB143" s="40">
        <v>0</v>
      </c>
      <c r="AC143" s="40">
        <v>1.3280000000000001</v>
      </c>
      <c r="AD143" s="40">
        <v>0</v>
      </c>
      <c r="AE143" s="40">
        <v>0</v>
      </c>
      <c r="AF143" s="40">
        <v>0.49159999999999998</v>
      </c>
      <c r="AG143" s="40">
        <v>0</v>
      </c>
      <c r="AH143" s="40">
        <v>5.7973999999999997</v>
      </c>
      <c r="AI143" s="40">
        <v>0</v>
      </c>
      <c r="AJ143" s="40">
        <v>-9999</v>
      </c>
      <c r="AK143" s="40">
        <v>92.550700000000006</v>
      </c>
      <c r="AL143" s="40">
        <v>1.8245</v>
      </c>
      <c r="AM143" s="40">
        <v>46.924199999999999</v>
      </c>
      <c r="AN143" s="40">
        <v>4.5278999999999998</v>
      </c>
      <c r="AO143" s="40">
        <v>15.9199</v>
      </c>
      <c r="AP143" s="40">
        <v>11.883699999999999</v>
      </c>
      <c r="AQ143" s="40">
        <v>0.49159999999999998</v>
      </c>
      <c r="AR143" s="39">
        <v>0</v>
      </c>
      <c r="AS143" s="39">
        <v>0</v>
      </c>
      <c r="AT143" s="39">
        <v>0</v>
      </c>
      <c r="AU143" s="39">
        <v>0</v>
      </c>
      <c r="AV143" s="39">
        <v>0</v>
      </c>
      <c r="AW143" s="39">
        <v>0</v>
      </c>
      <c r="AX143" s="39">
        <v>0</v>
      </c>
      <c r="AY143" s="39">
        <v>0</v>
      </c>
      <c r="AZ143" s="39">
        <v>0</v>
      </c>
      <c r="BA143" s="39">
        <v>0</v>
      </c>
    </row>
    <row r="144" spans="1:53" s="6" customFormat="1" x14ac:dyDescent="0.25">
      <c r="A144" s="38">
        <v>2100</v>
      </c>
      <c r="B144" s="38" t="s">
        <v>85</v>
      </c>
      <c r="C144" s="6" t="s">
        <v>95</v>
      </c>
      <c r="F144" s="40" t="s">
        <v>51</v>
      </c>
      <c r="G144" s="40" t="s">
        <v>54</v>
      </c>
      <c r="H144" s="40" t="s">
        <v>50</v>
      </c>
      <c r="I144" s="40">
        <v>1.7099</v>
      </c>
      <c r="J144" s="40">
        <v>44.0261</v>
      </c>
      <c r="K144" s="40">
        <v>45.170400000000001</v>
      </c>
      <c r="L144" s="40">
        <v>0.24759999999999999</v>
      </c>
      <c r="M144" s="40">
        <v>0</v>
      </c>
      <c r="N144" s="40">
        <v>1.5330999999999999</v>
      </c>
      <c r="O144" s="40">
        <v>0</v>
      </c>
      <c r="P144" s="40">
        <v>4.0109000000000004</v>
      </c>
      <c r="Q144" s="40">
        <v>18.8552</v>
      </c>
      <c r="R144" s="40">
        <v>0</v>
      </c>
      <c r="S144" s="40">
        <v>3.3894000000000002</v>
      </c>
      <c r="T144" s="40">
        <v>0.58420000000000005</v>
      </c>
      <c r="U144" s="40">
        <v>0</v>
      </c>
      <c r="V144" s="40">
        <v>0</v>
      </c>
      <c r="W144" s="40">
        <v>0.39500000000000002</v>
      </c>
      <c r="X144" s="40">
        <v>1.78E-2</v>
      </c>
      <c r="Y144" s="40">
        <v>0</v>
      </c>
      <c r="Z144" s="40">
        <v>47.433900000000001</v>
      </c>
      <c r="AA144" s="40">
        <v>0</v>
      </c>
      <c r="AB144" s="40">
        <v>0</v>
      </c>
      <c r="AC144" s="40">
        <v>1.1655</v>
      </c>
      <c r="AD144" s="40">
        <v>0</v>
      </c>
      <c r="AE144" s="40">
        <v>0</v>
      </c>
      <c r="AF144" s="40">
        <v>0.26700000000000002</v>
      </c>
      <c r="AG144" s="40">
        <v>0</v>
      </c>
      <c r="AH144" s="40">
        <v>7.0263999999999998</v>
      </c>
      <c r="AI144" s="40">
        <v>0</v>
      </c>
      <c r="AJ144" s="40">
        <v>-9999</v>
      </c>
      <c r="AK144" s="40">
        <v>89.196600000000004</v>
      </c>
      <c r="AL144" s="40">
        <v>1.7806999999999999</v>
      </c>
      <c r="AM144" s="40">
        <v>47.451700000000002</v>
      </c>
      <c r="AN144" s="40">
        <v>4.3685999999999998</v>
      </c>
      <c r="AO144" s="40">
        <v>18.8552</v>
      </c>
      <c r="AP144" s="40">
        <v>12.2027</v>
      </c>
      <c r="AQ144" s="40">
        <v>0.26700000000000002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</row>
    <row r="145" spans="1:53" s="6" customFormat="1" x14ac:dyDescent="0.25">
      <c r="A145" s="38">
        <v>0</v>
      </c>
      <c r="B145" s="38" t="s">
        <v>86</v>
      </c>
      <c r="C145" s="6" t="s">
        <v>95</v>
      </c>
      <c r="F145" s="40" t="s">
        <v>51</v>
      </c>
      <c r="G145" s="40" t="s">
        <v>54</v>
      </c>
      <c r="H145" s="40" t="s">
        <v>50</v>
      </c>
      <c r="I145" s="40">
        <v>0</v>
      </c>
      <c r="J145" s="40">
        <v>22.1325</v>
      </c>
      <c r="K145" s="40">
        <v>47.272500000000001</v>
      </c>
      <c r="L145" s="40">
        <v>0</v>
      </c>
      <c r="M145" s="40">
        <v>0</v>
      </c>
      <c r="N145" s="40">
        <v>0.48249999999999998</v>
      </c>
      <c r="O145" s="40">
        <v>0</v>
      </c>
      <c r="P145" s="40">
        <v>0</v>
      </c>
      <c r="Q145" s="40">
        <v>1.8825000000000001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0.46500000000000002</v>
      </c>
      <c r="X145" s="40">
        <v>1.145</v>
      </c>
      <c r="Y145" s="40">
        <v>0</v>
      </c>
      <c r="Z145" s="40">
        <v>27.267499999999998</v>
      </c>
      <c r="AA145" s="40">
        <v>0</v>
      </c>
      <c r="AB145" s="40">
        <v>0</v>
      </c>
      <c r="AC145" s="40">
        <v>0.71499999999999997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-9999</v>
      </c>
      <c r="AK145" s="40">
        <v>69.405000000000001</v>
      </c>
      <c r="AL145" s="40">
        <v>0.48249999999999998</v>
      </c>
      <c r="AM145" s="40">
        <v>28.412500000000001</v>
      </c>
      <c r="AN145" s="40">
        <v>0.46500000000000002</v>
      </c>
      <c r="AO145" s="40">
        <v>1.8825000000000001</v>
      </c>
      <c r="AP145" s="40">
        <v>0.71499999999999997</v>
      </c>
      <c r="AQ145" s="40">
        <v>0</v>
      </c>
      <c r="AR145" s="39">
        <v>0</v>
      </c>
      <c r="AS145" s="39">
        <v>0</v>
      </c>
      <c r="AT145" s="39">
        <v>0</v>
      </c>
      <c r="AU145" s="39">
        <v>0</v>
      </c>
      <c r="AV145" s="39">
        <v>0</v>
      </c>
      <c r="AW145" s="39">
        <v>0</v>
      </c>
      <c r="AX145" s="39">
        <v>0</v>
      </c>
      <c r="AY145" s="39">
        <v>0</v>
      </c>
      <c r="AZ145" s="39">
        <v>0</v>
      </c>
      <c r="BA145" s="39">
        <v>0</v>
      </c>
    </row>
    <row r="146" spans="1:53" s="6" customFormat="1" x14ac:dyDescent="0.25">
      <c r="A146" s="38">
        <v>2003</v>
      </c>
      <c r="B146" s="38" t="s">
        <v>86</v>
      </c>
      <c r="C146" s="6" t="s">
        <v>95</v>
      </c>
      <c r="F146" s="40" t="s">
        <v>51</v>
      </c>
      <c r="G146" s="40" t="s">
        <v>54</v>
      </c>
      <c r="H146" s="40" t="s">
        <v>50</v>
      </c>
      <c r="I146" s="40">
        <v>0</v>
      </c>
      <c r="J146" s="40">
        <v>21.506399999999999</v>
      </c>
      <c r="K146" s="40">
        <v>46.1693</v>
      </c>
      <c r="L146" s="40">
        <v>0</v>
      </c>
      <c r="M146" s="40">
        <v>0</v>
      </c>
      <c r="N146" s="40">
        <v>0.4007</v>
      </c>
      <c r="O146" s="40">
        <v>0</v>
      </c>
      <c r="P146" s="40">
        <v>1.1850000000000001</v>
      </c>
      <c r="Q146" s="40">
        <v>1.8825000000000001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0.46500000000000002</v>
      </c>
      <c r="X146" s="40">
        <v>1.145</v>
      </c>
      <c r="Y146" s="40">
        <v>0</v>
      </c>
      <c r="Z146" s="40">
        <v>27.267499999999998</v>
      </c>
      <c r="AA146" s="40">
        <v>0</v>
      </c>
      <c r="AB146" s="40">
        <v>0</v>
      </c>
      <c r="AC146" s="40">
        <v>0.71499999999999997</v>
      </c>
      <c r="AD146" s="40">
        <v>0</v>
      </c>
      <c r="AE146" s="40">
        <v>0</v>
      </c>
      <c r="AF146" s="40">
        <v>0</v>
      </c>
      <c r="AG146" s="40">
        <v>0</v>
      </c>
      <c r="AH146" s="40">
        <v>0.62609999999999999</v>
      </c>
      <c r="AI146" s="40">
        <v>0</v>
      </c>
      <c r="AJ146" s="40">
        <v>-9999</v>
      </c>
      <c r="AK146" s="40">
        <v>67.675700000000006</v>
      </c>
      <c r="AL146" s="40">
        <v>0.4007</v>
      </c>
      <c r="AM146" s="40">
        <v>28.412500000000001</v>
      </c>
      <c r="AN146" s="40">
        <v>0.46500000000000002</v>
      </c>
      <c r="AO146" s="40">
        <v>1.8825000000000001</v>
      </c>
      <c r="AP146" s="40">
        <v>2.5261</v>
      </c>
      <c r="AQ146" s="40">
        <v>0</v>
      </c>
      <c r="AR146" s="39">
        <v>0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</row>
    <row r="147" spans="1:53" s="6" customFormat="1" x14ac:dyDescent="0.25">
      <c r="A147" s="38">
        <v>2025</v>
      </c>
      <c r="B147" s="38" t="s">
        <v>86</v>
      </c>
      <c r="C147" s="6" t="s">
        <v>95</v>
      </c>
      <c r="F147" s="40" t="s">
        <v>51</v>
      </c>
      <c r="G147" s="40" t="s">
        <v>54</v>
      </c>
      <c r="H147" s="40" t="s">
        <v>50</v>
      </c>
      <c r="I147" s="40">
        <v>0.24299999999999999</v>
      </c>
      <c r="J147" s="40">
        <v>21.125299999999999</v>
      </c>
      <c r="K147" s="40">
        <v>45.409500000000001</v>
      </c>
      <c r="L147" s="40">
        <v>0</v>
      </c>
      <c r="M147" s="40">
        <v>0</v>
      </c>
      <c r="N147" s="40">
        <v>0.3987</v>
      </c>
      <c r="O147" s="40">
        <v>0</v>
      </c>
      <c r="P147" s="40">
        <v>1.6798</v>
      </c>
      <c r="Q147" s="40">
        <v>2.1494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0.46500000000000002</v>
      </c>
      <c r="X147" s="40">
        <v>1.145</v>
      </c>
      <c r="Y147" s="40">
        <v>0</v>
      </c>
      <c r="Z147" s="40">
        <v>27.267499999999998</v>
      </c>
      <c r="AA147" s="40">
        <v>0</v>
      </c>
      <c r="AB147" s="40">
        <v>0</v>
      </c>
      <c r="AC147" s="40">
        <v>0.71499999999999997</v>
      </c>
      <c r="AD147" s="40">
        <v>0</v>
      </c>
      <c r="AE147" s="40">
        <v>0</v>
      </c>
      <c r="AF147" s="40">
        <v>0</v>
      </c>
      <c r="AG147" s="40">
        <v>0</v>
      </c>
      <c r="AH147" s="40">
        <v>1.0072000000000001</v>
      </c>
      <c r="AI147" s="40">
        <v>0</v>
      </c>
      <c r="AJ147" s="40">
        <v>-9999</v>
      </c>
      <c r="AK147" s="40">
        <v>66.534800000000004</v>
      </c>
      <c r="AL147" s="40">
        <v>0.3987</v>
      </c>
      <c r="AM147" s="40">
        <v>28.412500000000001</v>
      </c>
      <c r="AN147" s="40">
        <v>0.46500000000000002</v>
      </c>
      <c r="AO147" s="40">
        <v>2.1494</v>
      </c>
      <c r="AP147" s="40">
        <v>3.4020999999999999</v>
      </c>
      <c r="AQ147" s="40">
        <v>0</v>
      </c>
      <c r="AR147" s="39">
        <v>0</v>
      </c>
      <c r="AS147" s="39">
        <v>0</v>
      </c>
      <c r="AT147" s="39">
        <v>0</v>
      </c>
      <c r="AU147" s="39">
        <v>0</v>
      </c>
      <c r="AV147" s="39">
        <v>0</v>
      </c>
      <c r="AW147" s="39">
        <v>0</v>
      </c>
      <c r="AX147" s="39">
        <v>0</v>
      </c>
      <c r="AY147" s="39">
        <v>0</v>
      </c>
      <c r="AZ147" s="39">
        <v>0</v>
      </c>
      <c r="BA147" s="39">
        <v>0</v>
      </c>
    </row>
    <row r="148" spans="1:53" s="6" customFormat="1" x14ac:dyDescent="0.25">
      <c r="A148" s="38">
        <v>2040</v>
      </c>
      <c r="B148" s="38" t="s">
        <v>86</v>
      </c>
      <c r="C148" s="6" t="s">
        <v>95</v>
      </c>
      <c r="F148" s="40" t="s">
        <v>51</v>
      </c>
      <c r="G148" s="40" t="s">
        <v>54</v>
      </c>
      <c r="H148" s="40" t="s">
        <v>50</v>
      </c>
      <c r="I148" s="40">
        <v>0.48430000000000001</v>
      </c>
      <c r="J148" s="40">
        <v>19.816500000000001</v>
      </c>
      <c r="K148" s="40">
        <v>36.932200000000002</v>
      </c>
      <c r="L148" s="40">
        <v>0</v>
      </c>
      <c r="M148" s="40">
        <v>0</v>
      </c>
      <c r="N148" s="40">
        <v>0.39550000000000002</v>
      </c>
      <c r="O148" s="40">
        <v>0</v>
      </c>
      <c r="P148" s="40">
        <v>9.8265999999999991</v>
      </c>
      <c r="Q148" s="40">
        <v>2.4832000000000001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0.46500000000000002</v>
      </c>
      <c r="X148" s="40">
        <v>1.145</v>
      </c>
      <c r="Y148" s="40">
        <v>0</v>
      </c>
      <c r="Z148" s="40">
        <v>27.267499999999998</v>
      </c>
      <c r="AA148" s="40">
        <v>0</v>
      </c>
      <c r="AB148" s="40">
        <v>0</v>
      </c>
      <c r="AC148" s="40">
        <v>0.71499999999999997</v>
      </c>
      <c r="AD148" s="40">
        <v>0</v>
      </c>
      <c r="AE148" s="40">
        <v>0</v>
      </c>
      <c r="AF148" s="40">
        <v>0</v>
      </c>
      <c r="AG148" s="40">
        <v>0</v>
      </c>
      <c r="AH148" s="40">
        <v>2.3159999999999998</v>
      </c>
      <c r="AI148" s="40">
        <v>0</v>
      </c>
      <c r="AJ148" s="40">
        <v>-9999</v>
      </c>
      <c r="AK148" s="40">
        <v>56.748800000000003</v>
      </c>
      <c r="AL148" s="40">
        <v>0.39550000000000002</v>
      </c>
      <c r="AM148" s="40">
        <v>28.412500000000001</v>
      </c>
      <c r="AN148" s="40">
        <v>0.46500000000000002</v>
      </c>
      <c r="AO148" s="40">
        <v>2.4832000000000001</v>
      </c>
      <c r="AP148" s="40">
        <v>12.8576</v>
      </c>
      <c r="AQ148" s="40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</row>
    <row r="149" spans="1:53" s="6" customFormat="1" x14ac:dyDescent="0.25">
      <c r="A149" s="38">
        <v>2055</v>
      </c>
      <c r="B149" s="38" t="s">
        <v>86</v>
      </c>
      <c r="C149" s="6" t="s">
        <v>95</v>
      </c>
      <c r="F149" s="40" t="s">
        <v>51</v>
      </c>
      <c r="G149" s="40" t="s">
        <v>54</v>
      </c>
      <c r="H149" s="40" t="s">
        <v>50</v>
      </c>
      <c r="I149" s="40">
        <v>0.72560000000000002</v>
      </c>
      <c r="J149" s="40">
        <v>18.737500000000001</v>
      </c>
      <c r="K149" s="40">
        <v>34.103700000000003</v>
      </c>
      <c r="L149" s="40">
        <v>0</v>
      </c>
      <c r="M149" s="40">
        <v>0</v>
      </c>
      <c r="N149" s="40">
        <v>0.39190000000000003</v>
      </c>
      <c r="O149" s="40">
        <v>0</v>
      </c>
      <c r="P149" s="40">
        <v>5.5431999999999997</v>
      </c>
      <c r="Q149" s="40">
        <v>9.6046999999999993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0.46500000000000002</v>
      </c>
      <c r="X149" s="40">
        <v>0.38250000000000001</v>
      </c>
      <c r="Y149" s="40">
        <v>0</v>
      </c>
      <c r="Z149" s="40">
        <v>28.03</v>
      </c>
      <c r="AA149" s="40">
        <v>0</v>
      </c>
      <c r="AB149" s="40">
        <v>0</v>
      </c>
      <c r="AC149" s="40">
        <v>0.70899999999999996</v>
      </c>
      <c r="AD149" s="40">
        <v>0</v>
      </c>
      <c r="AE149" s="40">
        <v>0</v>
      </c>
      <c r="AF149" s="40">
        <v>0</v>
      </c>
      <c r="AG149" s="40">
        <v>0</v>
      </c>
      <c r="AH149" s="40">
        <v>3.395</v>
      </c>
      <c r="AI149" s="40">
        <v>0</v>
      </c>
      <c r="AJ149" s="40">
        <v>-9999</v>
      </c>
      <c r="AK149" s="40">
        <v>52.841200000000001</v>
      </c>
      <c r="AL149" s="40">
        <v>0.39190000000000003</v>
      </c>
      <c r="AM149" s="40">
        <v>28.412500000000001</v>
      </c>
      <c r="AN149" s="40">
        <v>0.46500000000000002</v>
      </c>
      <c r="AO149" s="40">
        <v>9.6046999999999993</v>
      </c>
      <c r="AP149" s="40">
        <v>9.6471999999999998</v>
      </c>
      <c r="AQ149" s="40">
        <v>0</v>
      </c>
      <c r="AR149" s="39">
        <v>0</v>
      </c>
      <c r="AS149" s="39">
        <v>0</v>
      </c>
      <c r="AT149" s="39">
        <v>0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</row>
    <row r="150" spans="1:53" s="6" customFormat="1" x14ac:dyDescent="0.25">
      <c r="A150" s="38">
        <v>2070</v>
      </c>
      <c r="B150" s="38" t="s">
        <v>86</v>
      </c>
      <c r="C150" s="6" t="s">
        <v>95</v>
      </c>
      <c r="F150" s="40" t="s">
        <v>51</v>
      </c>
      <c r="G150" s="40" t="s">
        <v>54</v>
      </c>
      <c r="H150" s="40" t="s">
        <v>50</v>
      </c>
      <c r="I150" s="40">
        <v>1.0558000000000001</v>
      </c>
      <c r="J150" s="40">
        <v>16.239999999999998</v>
      </c>
      <c r="K150" s="40">
        <v>28.7502</v>
      </c>
      <c r="L150" s="40">
        <v>0</v>
      </c>
      <c r="M150" s="40">
        <v>0</v>
      </c>
      <c r="N150" s="40">
        <v>0.34870000000000001</v>
      </c>
      <c r="O150" s="40">
        <v>0</v>
      </c>
      <c r="P150" s="40">
        <v>8.4082000000000008</v>
      </c>
      <c r="Q150" s="40">
        <v>10.010999999999999</v>
      </c>
      <c r="R150" s="40">
        <v>0</v>
      </c>
      <c r="S150" s="40">
        <v>0</v>
      </c>
      <c r="T150" s="40">
        <v>2.3222</v>
      </c>
      <c r="U150" s="40">
        <v>0</v>
      </c>
      <c r="V150" s="40">
        <v>0</v>
      </c>
      <c r="W150" s="40">
        <v>0.46500000000000002</v>
      </c>
      <c r="X150" s="40">
        <v>0.38250000000000001</v>
      </c>
      <c r="Y150" s="40">
        <v>0</v>
      </c>
      <c r="Z150" s="40">
        <v>28.064299999999999</v>
      </c>
      <c r="AA150" s="40">
        <v>0</v>
      </c>
      <c r="AB150" s="40">
        <v>0</v>
      </c>
      <c r="AC150" s="40">
        <v>0.47789999999999999</v>
      </c>
      <c r="AD150" s="40">
        <v>0</v>
      </c>
      <c r="AE150" s="40">
        <v>0</v>
      </c>
      <c r="AF150" s="40">
        <v>0</v>
      </c>
      <c r="AG150" s="40">
        <v>0</v>
      </c>
      <c r="AH150" s="40">
        <v>5.8925000000000001</v>
      </c>
      <c r="AI150" s="40">
        <v>0</v>
      </c>
      <c r="AJ150" s="40">
        <v>-9999</v>
      </c>
      <c r="AK150" s="40">
        <v>44.990200000000002</v>
      </c>
      <c r="AL150" s="40">
        <v>0.34870000000000001</v>
      </c>
      <c r="AM150" s="40">
        <v>28.4468</v>
      </c>
      <c r="AN150" s="40">
        <v>2.7871999999999999</v>
      </c>
      <c r="AO150" s="40">
        <v>10.010999999999999</v>
      </c>
      <c r="AP150" s="40">
        <v>14.778600000000001</v>
      </c>
      <c r="AQ150" s="40">
        <v>0</v>
      </c>
      <c r="AR150" s="39">
        <v>0</v>
      </c>
      <c r="AS150" s="39">
        <v>0</v>
      </c>
      <c r="AT150" s="39">
        <v>0</v>
      </c>
      <c r="AU150" s="39">
        <v>0</v>
      </c>
      <c r="AV150" s="39">
        <v>0</v>
      </c>
      <c r="AW150" s="39">
        <v>0</v>
      </c>
      <c r="AX150" s="39">
        <v>0</v>
      </c>
      <c r="AY150" s="39">
        <v>0</v>
      </c>
      <c r="AZ150" s="39">
        <v>0</v>
      </c>
      <c r="BA150" s="39">
        <v>0</v>
      </c>
    </row>
    <row r="151" spans="1:53" s="6" customFormat="1" x14ac:dyDescent="0.25">
      <c r="A151" s="38">
        <v>2085</v>
      </c>
      <c r="B151" s="38" t="s">
        <v>86</v>
      </c>
      <c r="C151" s="6" t="s">
        <v>95</v>
      </c>
      <c r="F151" s="40" t="s">
        <v>51</v>
      </c>
      <c r="G151" s="40" t="s">
        <v>54</v>
      </c>
      <c r="H151" s="40" t="s">
        <v>50</v>
      </c>
      <c r="I151" s="40">
        <v>1.3859999999999999</v>
      </c>
      <c r="J151" s="40">
        <v>13.827</v>
      </c>
      <c r="K151" s="40">
        <v>24.3142</v>
      </c>
      <c r="L151" s="40">
        <v>0</v>
      </c>
      <c r="M151" s="40">
        <v>0</v>
      </c>
      <c r="N151" s="40">
        <v>0.1234</v>
      </c>
      <c r="O151" s="40">
        <v>0</v>
      </c>
      <c r="P151" s="40">
        <v>8.1008999999999993</v>
      </c>
      <c r="Q151" s="40">
        <v>14.3268</v>
      </c>
      <c r="R151" s="40">
        <v>0</v>
      </c>
      <c r="S151" s="40">
        <v>0</v>
      </c>
      <c r="T151" s="40">
        <v>2.5091000000000001</v>
      </c>
      <c r="U151" s="40">
        <v>0</v>
      </c>
      <c r="V151" s="40">
        <v>0</v>
      </c>
      <c r="W151" s="40">
        <v>0.46500000000000002</v>
      </c>
      <c r="X151" s="40">
        <v>0.38250000000000001</v>
      </c>
      <c r="Y151" s="40">
        <v>0</v>
      </c>
      <c r="Z151" s="40">
        <v>28.841799999999999</v>
      </c>
      <c r="AA151" s="40">
        <v>0</v>
      </c>
      <c r="AB151" s="40">
        <v>0</v>
      </c>
      <c r="AC151" s="40">
        <v>0.1663</v>
      </c>
      <c r="AD151" s="40">
        <v>0</v>
      </c>
      <c r="AE151" s="40">
        <v>0</v>
      </c>
      <c r="AF151" s="40">
        <v>0</v>
      </c>
      <c r="AG151" s="40">
        <v>0</v>
      </c>
      <c r="AH151" s="40">
        <v>8.3055000000000003</v>
      </c>
      <c r="AI151" s="40">
        <v>0</v>
      </c>
      <c r="AJ151" s="40">
        <v>-9999</v>
      </c>
      <c r="AK151" s="40">
        <v>38.141199999999998</v>
      </c>
      <c r="AL151" s="40">
        <v>0.1234</v>
      </c>
      <c r="AM151" s="40">
        <v>29.224299999999999</v>
      </c>
      <c r="AN151" s="40">
        <v>2.9741</v>
      </c>
      <c r="AO151" s="40">
        <v>14.3268</v>
      </c>
      <c r="AP151" s="40">
        <v>16.572700000000001</v>
      </c>
      <c r="AQ151" s="40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</row>
    <row r="152" spans="1:53" s="6" customFormat="1" x14ac:dyDescent="0.25">
      <c r="A152" s="38">
        <v>2100</v>
      </c>
      <c r="B152" s="38" t="s">
        <v>86</v>
      </c>
      <c r="C152" s="6" t="s">
        <v>95</v>
      </c>
      <c r="F152" s="40" t="s">
        <v>51</v>
      </c>
      <c r="G152" s="40" t="s">
        <v>54</v>
      </c>
      <c r="H152" s="40" t="s">
        <v>50</v>
      </c>
      <c r="I152" s="40">
        <v>1.7099</v>
      </c>
      <c r="J152" s="40">
        <v>10.891500000000001</v>
      </c>
      <c r="K152" s="40">
        <v>20.293900000000001</v>
      </c>
      <c r="L152" s="40">
        <v>0</v>
      </c>
      <c r="M152" s="40">
        <v>0</v>
      </c>
      <c r="N152" s="40">
        <v>3.7000000000000002E-3</v>
      </c>
      <c r="O152" s="40">
        <v>0</v>
      </c>
      <c r="P152" s="40">
        <v>7.6064999999999996</v>
      </c>
      <c r="Q152" s="40">
        <v>18.446400000000001</v>
      </c>
      <c r="R152" s="40">
        <v>0</v>
      </c>
      <c r="S152" s="40">
        <v>0</v>
      </c>
      <c r="T152" s="40">
        <v>1.7729999999999999</v>
      </c>
      <c r="U152" s="40">
        <v>0</v>
      </c>
      <c r="V152" s="40">
        <v>0</v>
      </c>
      <c r="W152" s="40">
        <v>0.46500000000000002</v>
      </c>
      <c r="X152" s="40">
        <v>0.38250000000000001</v>
      </c>
      <c r="Y152" s="40">
        <v>0</v>
      </c>
      <c r="Z152" s="40">
        <v>30.198399999999999</v>
      </c>
      <c r="AA152" s="40">
        <v>0</v>
      </c>
      <c r="AB152" s="40">
        <v>0</v>
      </c>
      <c r="AC152" s="40">
        <v>6.0699999999999997E-2</v>
      </c>
      <c r="AD152" s="40">
        <v>0</v>
      </c>
      <c r="AE152" s="40">
        <v>0</v>
      </c>
      <c r="AF152" s="40">
        <v>0</v>
      </c>
      <c r="AG152" s="40">
        <v>0</v>
      </c>
      <c r="AH152" s="40">
        <v>11.241</v>
      </c>
      <c r="AI152" s="40">
        <v>0</v>
      </c>
      <c r="AJ152" s="40">
        <v>-9999</v>
      </c>
      <c r="AK152" s="40">
        <v>31.185400000000001</v>
      </c>
      <c r="AL152" s="40">
        <v>3.7000000000000002E-3</v>
      </c>
      <c r="AM152" s="40">
        <v>30.5809</v>
      </c>
      <c r="AN152" s="40">
        <v>2.238</v>
      </c>
      <c r="AO152" s="40">
        <v>18.446400000000001</v>
      </c>
      <c r="AP152" s="40">
        <v>18.908200000000001</v>
      </c>
      <c r="AQ152" s="40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</row>
    <row r="153" spans="1:53" s="6" customFormat="1" x14ac:dyDescent="0.25">
      <c r="A153" s="38">
        <v>0</v>
      </c>
      <c r="B153" s="38" t="s">
        <v>107</v>
      </c>
      <c r="C153" s="6" t="s">
        <v>95</v>
      </c>
      <c r="D153" s="6" t="s">
        <v>95</v>
      </c>
      <c r="E153" s="6" t="s">
        <v>95</v>
      </c>
      <c r="F153" s="40" t="s">
        <v>51</v>
      </c>
      <c r="G153" s="40" t="s">
        <v>54</v>
      </c>
      <c r="H153" s="40" t="s">
        <v>50</v>
      </c>
      <c r="I153" s="40">
        <v>0</v>
      </c>
      <c r="J153" s="40">
        <v>3515.0025000000001</v>
      </c>
      <c r="K153" s="40">
        <v>3016.2624999999998</v>
      </c>
      <c r="L153" s="40">
        <v>29.092500000000001</v>
      </c>
      <c r="M153" s="40">
        <v>0</v>
      </c>
      <c r="N153" s="40">
        <v>12.7425</v>
      </c>
      <c r="O153" s="40">
        <v>0.39500000000000002</v>
      </c>
      <c r="P153" s="40">
        <v>0</v>
      </c>
      <c r="Q153" s="40">
        <v>23.5825</v>
      </c>
      <c r="R153" s="40">
        <v>0</v>
      </c>
      <c r="S153" s="40">
        <v>30.78</v>
      </c>
      <c r="T153" s="40">
        <v>12.53</v>
      </c>
      <c r="U153" s="40">
        <v>0</v>
      </c>
      <c r="V153" s="40">
        <v>0</v>
      </c>
      <c r="W153" s="40">
        <v>23.844999999999999</v>
      </c>
      <c r="X153" s="40">
        <v>69.584999999999994</v>
      </c>
      <c r="Y153" s="40">
        <v>0.41249999999999998</v>
      </c>
      <c r="Z153" s="40">
        <v>6356.7674999999999</v>
      </c>
      <c r="AA153" s="40">
        <v>0</v>
      </c>
      <c r="AB153" s="40">
        <v>0</v>
      </c>
      <c r="AC153" s="40">
        <v>27.73</v>
      </c>
      <c r="AD153" s="40">
        <v>0</v>
      </c>
      <c r="AE153" s="40">
        <v>0</v>
      </c>
      <c r="AF153" s="40">
        <v>1.3975</v>
      </c>
      <c r="AG153" s="40">
        <v>4952.7425000000003</v>
      </c>
      <c r="AH153" s="40">
        <v>0</v>
      </c>
      <c r="AI153" s="40">
        <v>0</v>
      </c>
      <c r="AJ153" s="40">
        <v>-9999</v>
      </c>
      <c r="AK153" s="40">
        <v>6531.2650000000003</v>
      </c>
      <c r="AL153" s="40">
        <v>41.835000000000001</v>
      </c>
      <c r="AM153" s="40">
        <v>6426.7650000000003</v>
      </c>
      <c r="AN153" s="40">
        <v>67.155000000000001</v>
      </c>
      <c r="AO153" s="40">
        <v>23.5825</v>
      </c>
      <c r="AP153" s="40">
        <v>27.73</v>
      </c>
      <c r="AQ153" s="40">
        <v>1.7925</v>
      </c>
      <c r="AR153" s="39">
        <v>0</v>
      </c>
      <c r="AS153" s="39">
        <v>0</v>
      </c>
      <c r="AT153" s="39">
        <v>0</v>
      </c>
      <c r="AU153" s="39">
        <v>0</v>
      </c>
      <c r="AV153" s="39">
        <v>0</v>
      </c>
      <c r="AW153" s="39">
        <v>0</v>
      </c>
      <c r="AX153" s="39">
        <v>0</v>
      </c>
      <c r="AY153" s="39">
        <v>0</v>
      </c>
      <c r="AZ153" s="39">
        <v>0</v>
      </c>
      <c r="BA153" s="39">
        <v>0</v>
      </c>
    </row>
    <row r="154" spans="1:53" s="6" customFormat="1" x14ac:dyDescent="0.25">
      <c r="A154" s="38">
        <v>2003</v>
      </c>
      <c r="B154" s="38" t="s">
        <v>107</v>
      </c>
      <c r="C154" s="6" t="s">
        <v>95</v>
      </c>
      <c r="D154" s="6" t="s">
        <v>95</v>
      </c>
      <c r="E154" s="6" t="s">
        <v>95</v>
      </c>
      <c r="F154" s="40" t="s">
        <v>51</v>
      </c>
      <c r="G154" s="40" t="s">
        <v>54</v>
      </c>
      <c r="H154" s="40" t="s">
        <v>50</v>
      </c>
      <c r="I154" s="40">
        <v>0</v>
      </c>
      <c r="J154" s="40">
        <v>3501.3874999999998</v>
      </c>
      <c r="K154" s="40">
        <v>2976.7863000000002</v>
      </c>
      <c r="L154" s="40">
        <v>29.092500000000001</v>
      </c>
      <c r="M154" s="40">
        <v>0</v>
      </c>
      <c r="N154" s="40">
        <v>12.6607</v>
      </c>
      <c r="O154" s="40">
        <v>0.39500000000000002</v>
      </c>
      <c r="P154" s="40">
        <v>39.0227</v>
      </c>
      <c r="Q154" s="40">
        <v>24.161100000000001</v>
      </c>
      <c r="R154" s="40">
        <v>0</v>
      </c>
      <c r="S154" s="40">
        <v>30.5915</v>
      </c>
      <c r="T154" s="40">
        <v>10.7233</v>
      </c>
      <c r="U154" s="40">
        <v>0</v>
      </c>
      <c r="V154" s="40">
        <v>0</v>
      </c>
      <c r="W154" s="40">
        <v>23.8399</v>
      </c>
      <c r="X154" s="40">
        <v>69.790000000000006</v>
      </c>
      <c r="Y154" s="40">
        <v>0.3725</v>
      </c>
      <c r="Z154" s="40">
        <v>6359.4249</v>
      </c>
      <c r="AA154" s="40">
        <v>0</v>
      </c>
      <c r="AB154" s="40">
        <v>0</v>
      </c>
      <c r="AC154" s="40">
        <v>26.963699999999999</v>
      </c>
      <c r="AD154" s="40">
        <v>0</v>
      </c>
      <c r="AE154" s="40">
        <v>0</v>
      </c>
      <c r="AF154" s="40">
        <v>1.2984</v>
      </c>
      <c r="AG154" s="40">
        <v>4952.7425000000003</v>
      </c>
      <c r="AH154" s="40">
        <v>13.615</v>
      </c>
      <c r="AI154" s="40">
        <v>0</v>
      </c>
      <c r="AJ154" s="40">
        <v>-9999</v>
      </c>
      <c r="AK154" s="40">
        <v>6478.1737999999996</v>
      </c>
      <c r="AL154" s="40">
        <v>41.7532</v>
      </c>
      <c r="AM154" s="40">
        <v>6429.5874999999996</v>
      </c>
      <c r="AN154" s="40">
        <v>65.154700000000005</v>
      </c>
      <c r="AO154" s="40">
        <v>24.161100000000001</v>
      </c>
      <c r="AP154" s="40">
        <v>79.601399999999998</v>
      </c>
      <c r="AQ154" s="40">
        <v>1.6934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</row>
    <row r="155" spans="1:53" s="6" customFormat="1" x14ac:dyDescent="0.25">
      <c r="A155" s="38">
        <v>2025</v>
      </c>
      <c r="B155" s="38" t="s">
        <v>107</v>
      </c>
      <c r="C155" s="6" t="s">
        <v>95</v>
      </c>
      <c r="D155" s="6" t="s">
        <v>95</v>
      </c>
      <c r="E155" s="6" t="s">
        <v>95</v>
      </c>
      <c r="F155" s="40" t="s">
        <v>51</v>
      </c>
      <c r="G155" s="40" t="s">
        <v>54</v>
      </c>
      <c r="H155" s="40" t="s">
        <v>50</v>
      </c>
      <c r="I155" s="40">
        <v>0.24299999999999999</v>
      </c>
      <c r="J155" s="40">
        <v>3492.3346000000001</v>
      </c>
      <c r="K155" s="40">
        <v>2960.1152999999999</v>
      </c>
      <c r="L155" s="40">
        <v>29.083600000000001</v>
      </c>
      <c r="M155" s="40">
        <v>0</v>
      </c>
      <c r="N155" s="40">
        <v>12.645799999999999</v>
      </c>
      <c r="O155" s="40">
        <v>0.39450000000000002</v>
      </c>
      <c r="P155" s="40">
        <v>35.638599999999997</v>
      </c>
      <c r="Q155" s="40">
        <v>43.609400000000001</v>
      </c>
      <c r="R155" s="40">
        <v>0</v>
      </c>
      <c r="S155" s="40">
        <v>30.352499999999999</v>
      </c>
      <c r="T155" s="40">
        <v>8.3017000000000003</v>
      </c>
      <c r="U155" s="40">
        <v>0</v>
      </c>
      <c r="V155" s="40">
        <v>0</v>
      </c>
      <c r="W155" s="40">
        <v>23.767900000000001</v>
      </c>
      <c r="X155" s="40">
        <v>69.649799999999999</v>
      </c>
      <c r="Y155" s="40">
        <v>0.3725</v>
      </c>
      <c r="Z155" s="40">
        <v>6363.2341999999999</v>
      </c>
      <c r="AA155" s="40">
        <v>0</v>
      </c>
      <c r="AB155" s="40">
        <v>0</v>
      </c>
      <c r="AC155" s="40">
        <v>26.748799999999999</v>
      </c>
      <c r="AD155" s="40">
        <v>0</v>
      </c>
      <c r="AE155" s="40">
        <v>0</v>
      </c>
      <c r="AF155" s="40">
        <v>1.2078</v>
      </c>
      <c r="AG155" s="40">
        <v>4952.7425000000003</v>
      </c>
      <c r="AH155" s="40">
        <v>22.667899999999999</v>
      </c>
      <c r="AI155" s="40">
        <v>0</v>
      </c>
      <c r="AJ155" s="40">
        <v>-9999</v>
      </c>
      <c r="AK155" s="40">
        <v>6452.4498999999996</v>
      </c>
      <c r="AL155" s="40">
        <v>41.729399999999998</v>
      </c>
      <c r="AM155" s="40">
        <v>6433.2565000000004</v>
      </c>
      <c r="AN155" s="40">
        <v>62.4221</v>
      </c>
      <c r="AO155" s="40">
        <v>43.609400000000001</v>
      </c>
      <c r="AP155" s="40">
        <v>85.055300000000003</v>
      </c>
      <c r="AQ155" s="40">
        <v>1.6023000000000001</v>
      </c>
      <c r="AR155" s="39">
        <v>0</v>
      </c>
      <c r="AS155" s="39">
        <v>0</v>
      </c>
      <c r="AT155" s="39">
        <v>0</v>
      </c>
      <c r="AU155" s="39">
        <v>0</v>
      </c>
      <c r="AV155" s="39">
        <v>0</v>
      </c>
      <c r="AW155" s="39">
        <v>0</v>
      </c>
      <c r="AX155" s="39">
        <v>0</v>
      </c>
      <c r="AY155" s="39">
        <v>0</v>
      </c>
      <c r="AZ155" s="39">
        <v>0</v>
      </c>
      <c r="BA155" s="39">
        <v>0</v>
      </c>
    </row>
    <row r="156" spans="1:53" s="6" customFormat="1" x14ac:dyDescent="0.25">
      <c r="A156" s="38">
        <v>2040</v>
      </c>
      <c r="B156" s="38" t="s">
        <v>107</v>
      </c>
      <c r="C156" s="6" t="s">
        <v>95</v>
      </c>
      <c r="D156" s="6" t="s">
        <v>95</v>
      </c>
      <c r="E156" s="6" t="s">
        <v>95</v>
      </c>
      <c r="F156" s="40" t="s">
        <v>51</v>
      </c>
      <c r="G156" s="40" t="s">
        <v>54</v>
      </c>
      <c r="H156" s="40" t="s">
        <v>50</v>
      </c>
      <c r="I156" s="40">
        <v>0.48430000000000001</v>
      </c>
      <c r="J156" s="40">
        <v>3475.0369999999998</v>
      </c>
      <c r="K156" s="40">
        <v>2909.4996999999998</v>
      </c>
      <c r="L156" s="40">
        <v>28.978899999999999</v>
      </c>
      <c r="M156" s="40">
        <v>0</v>
      </c>
      <c r="N156" s="40">
        <v>12.414999999999999</v>
      </c>
      <c r="O156" s="40">
        <v>0.38779999999999998</v>
      </c>
      <c r="P156" s="40">
        <v>74.994100000000003</v>
      </c>
      <c r="Q156" s="40">
        <v>49.908299999999997</v>
      </c>
      <c r="R156" s="40">
        <v>0</v>
      </c>
      <c r="S156" s="40">
        <v>29.998799999999999</v>
      </c>
      <c r="T156" s="40">
        <v>11.6297</v>
      </c>
      <c r="U156" s="40">
        <v>0</v>
      </c>
      <c r="V156" s="40">
        <v>0</v>
      </c>
      <c r="W156" s="40">
        <v>23.5228</v>
      </c>
      <c r="X156" s="40">
        <v>69.697900000000004</v>
      </c>
      <c r="Y156" s="40">
        <v>0.36749999999999999</v>
      </c>
      <c r="Z156" s="40">
        <v>6366.4823999999999</v>
      </c>
      <c r="AA156" s="40">
        <v>0</v>
      </c>
      <c r="AB156" s="40">
        <v>0</v>
      </c>
      <c r="AC156" s="40">
        <v>26.084299999999999</v>
      </c>
      <c r="AD156" s="40">
        <v>0</v>
      </c>
      <c r="AE156" s="40">
        <v>0</v>
      </c>
      <c r="AF156" s="40">
        <v>1.1554</v>
      </c>
      <c r="AG156" s="40">
        <v>4952.7425000000003</v>
      </c>
      <c r="AH156" s="40">
        <v>39.965499999999999</v>
      </c>
      <c r="AI156" s="40">
        <v>0</v>
      </c>
      <c r="AJ156" s="40">
        <v>-9999</v>
      </c>
      <c r="AK156" s="40">
        <v>6384.5366999999997</v>
      </c>
      <c r="AL156" s="40">
        <v>41.393900000000002</v>
      </c>
      <c r="AM156" s="40">
        <v>6436.5478000000003</v>
      </c>
      <c r="AN156" s="40">
        <v>65.151399999999995</v>
      </c>
      <c r="AO156" s="40">
        <v>49.908299999999997</v>
      </c>
      <c r="AP156" s="40">
        <v>141.04390000000001</v>
      </c>
      <c r="AQ156" s="40">
        <v>1.5431999999999999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</row>
    <row r="157" spans="1:53" s="6" customFormat="1" x14ac:dyDescent="0.25">
      <c r="A157" s="38">
        <v>2055</v>
      </c>
      <c r="B157" s="38" t="s">
        <v>107</v>
      </c>
      <c r="C157" s="6" t="s">
        <v>95</v>
      </c>
      <c r="D157" s="6" t="s">
        <v>95</v>
      </c>
      <c r="E157" s="6" t="s">
        <v>95</v>
      </c>
      <c r="F157" s="40" t="s">
        <v>51</v>
      </c>
      <c r="G157" s="40" t="s">
        <v>54</v>
      </c>
      <c r="H157" s="40" t="s">
        <v>50</v>
      </c>
      <c r="I157" s="40">
        <v>0.72560000000000002</v>
      </c>
      <c r="J157" s="40">
        <v>3453.7939000000001</v>
      </c>
      <c r="K157" s="40">
        <v>2880.3906000000002</v>
      </c>
      <c r="L157" s="40">
        <v>28.4131</v>
      </c>
      <c r="M157" s="40">
        <v>0</v>
      </c>
      <c r="N157" s="40">
        <v>12.296799999999999</v>
      </c>
      <c r="O157" s="40">
        <v>0.38440000000000002</v>
      </c>
      <c r="P157" s="40">
        <v>61.803199999999997</v>
      </c>
      <c r="Q157" s="40">
        <v>90.625600000000006</v>
      </c>
      <c r="R157" s="40">
        <v>0</v>
      </c>
      <c r="S157" s="40">
        <v>29.3629</v>
      </c>
      <c r="T157" s="40">
        <v>11.448700000000001</v>
      </c>
      <c r="U157" s="40">
        <v>0</v>
      </c>
      <c r="V157" s="40">
        <v>0</v>
      </c>
      <c r="W157" s="40">
        <v>22.899000000000001</v>
      </c>
      <c r="X157" s="40">
        <v>68.781499999999994</v>
      </c>
      <c r="Y157" s="40">
        <v>0.36749999999999999</v>
      </c>
      <c r="Z157" s="40">
        <v>6372.1529</v>
      </c>
      <c r="AA157" s="40">
        <v>0</v>
      </c>
      <c r="AB157" s="40">
        <v>0</v>
      </c>
      <c r="AC157" s="40">
        <v>25.1127</v>
      </c>
      <c r="AD157" s="40">
        <v>0</v>
      </c>
      <c r="AE157" s="40">
        <v>0</v>
      </c>
      <c r="AF157" s="40">
        <v>1.0835999999999999</v>
      </c>
      <c r="AG157" s="40">
        <v>4952.7425000000003</v>
      </c>
      <c r="AH157" s="40">
        <v>61.208599999999997</v>
      </c>
      <c r="AI157" s="40">
        <v>0</v>
      </c>
      <c r="AJ157" s="40">
        <v>-9999</v>
      </c>
      <c r="AK157" s="40">
        <v>6334.1845000000003</v>
      </c>
      <c r="AL157" s="40">
        <v>40.71</v>
      </c>
      <c r="AM157" s="40">
        <v>6441.3019000000004</v>
      </c>
      <c r="AN157" s="40">
        <v>63.710500000000003</v>
      </c>
      <c r="AO157" s="40">
        <v>90.625600000000006</v>
      </c>
      <c r="AP157" s="40">
        <v>148.12450000000001</v>
      </c>
      <c r="AQ157" s="40">
        <v>1.468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</row>
    <row r="158" spans="1:53" s="6" customFormat="1" x14ac:dyDescent="0.25">
      <c r="A158" s="38">
        <v>2070</v>
      </c>
      <c r="B158" s="38" t="s">
        <v>107</v>
      </c>
      <c r="C158" s="6" t="s">
        <v>95</v>
      </c>
      <c r="D158" s="6" t="s">
        <v>95</v>
      </c>
      <c r="E158" s="6" t="s">
        <v>95</v>
      </c>
      <c r="F158" s="40" t="s">
        <v>51</v>
      </c>
      <c r="G158" s="40" t="s">
        <v>54</v>
      </c>
      <c r="H158" s="40" t="s">
        <v>50</v>
      </c>
      <c r="I158" s="40">
        <v>1.0558000000000001</v>
      </c>
      <c r="J158" s="40">
        <v>3413.5046000000002</v>
      </c>
      <c r="K158" s="40">
        <v>2835.3184000000001</v>
      </c>
      <c r="L158" s="40">
        <v>28.155799999999999</v>
      </c>
      <c r="M158" s="40">
        <v>0</v>
      </c>
      <c r="N158" s="40">
        <v>11.6351</v>
      </c>
      <c r="O158" s="40">
        <v>0.37290000000000001</v>
      </c>
      <c r="P158" s="40">
        <v>76.155100000000004</v>
      </c>
      <c r="Q158" s="40">
        <v>115.7285</v>
      </c>
      <c r="R158" s="40">
        <v>0</v>
      </c>
      <c r="S158" s="40">
        <v>27.921900000000001</v>
      </c>
      <c r="T158" s="40">
        <v>20.322600000000001</v>
      </c>
      <c r="U158" s="40">
        <v>0</v>
      </c>
      <c r="V158" s="40">
        <v>0</v>
      </c>
      <c r="W158" s="40">
        <v>21.622699999999998</v>
      </c>
      <c r="X158" s="40">
        <v>68.333100000000002</v>
      </c>
      <c r="Y158" s="40">
        <v>0.36499999999999999</v>
      </c>
      <c r="Z158" s="40">
        <v>6380.0771999999997</v>
      </c>
      <c r="AA158" s="40">
        <v>0</v>
      </c>
      <c r="AB158" s="40">
        <v>0</v>
      </c>
      <c r="AC158" s="40">
        <v>18.3081</v>
      </c>
      <c r="AD158" s="40">
        <v>0</v>
      </c>
      <c r="AE158" s="40">
        <v>0</v>
      </c>
      <c r="AF158" s="40">
        <v>0.80600000000000005</v>
      </c>
      <c r="AG158" s="40">
        <v>4952.7425000000003</v>
      </c>
      <c r="AH158" s="40">
        <v>101.4979</v>
      </c>
      <c r="AI158" s="40">
        <v>0</v>
      </c>
      <c r="AJ158" s="40">
        <v>-9999</v>
      </c>
      <c r="AK158" s="40">
        <v>6248.8230000000003</v>
      </c>
      <c r="AL158" s="40">
        <v>39.790999999999997</v>
      </c>
      <c r="AM158" s="40">
        <v>6448.7753000000002</v>
      </c>
      <c r="AN158" s="40">
        <v>69.867199999999997</v>
      </c>
      <c r="AO158" s="40">
        <v>115.7285</v>
      </c>
      <c r="AP158" s="40">
        <v>195.96109999999999</v>
      </c>
      <c r="AQ158" s="40">
        <v>1.179</v>
      </c>
      <c r="AR158" s="39">
        <v>0</v>
      </c>
      <c r="AS158" s="39">
        <v>0</v>
      </c>
      <c r="AT158" s="39">
        <v>0</v>
      </c>
      <c r="AU158" s="39">
        <v>0</v>
      </c>
      <c r="AV158" s="39">
        <v>0</v>
      </c>
      <c r="AW158" s="39">
        <v>0</v>
      </c>
      <c r="AX158" s="39">
        <v>0</v>
      </c>
      <c r="AY158" s="39">
        <v>0</v>
      </c>
      <c r="AZ158" s="39">
        <v>0</v>
      </c>
      <c r="BA158" s="39">
        <v>0</v>
      </c>
    </row>
    <row r="159" spans="1:53" s="6" customFormat="1" x14ac:dyDescent="0.25">
      <c r="A159" s="38">
        <v>2085</v>
      </c>
      <c r="B159" s="38" t="s">
        <v>107</v>
      </c>
      <c r="C159" s="6" t="s">
        <v>95</v>
      </c>
      <c r="D159" s="6" t="s">
        <v>95</v>
      </c>
      <c r="E159" s="6" t="s">
        <v>95</v>
      </c>
      <c r="F159" s="40" t="s">
        <v>51</v>
      </c>
      <c r="G159" s="40" t="s">
        <v>54</v>
      </c>
      <c r="H159" s="40" t="s">
        <v>50</v>
      </c>
      <c r="I159" s="40">
        <v>1.3859999999999999</v>
      </c>
      <c r="J159" s="40">
        <v>3356.4384</v>
      </c>
      <c r="K159" s="40">
        <v>2782.6113999999998</v>
      </c>
      <c r="L159" s="40">
        <v>27.067299999999999</v>
      </c>
      <c r="M159" s="40">
        <v>0</v>
      </c>
      <c r="N159" s="40">
        <v>11.2194</v>
      </c>
      <c r="O159" s="40">
        <v>0.3639</v>
      </c>
      <c r="P159" s="40">
        <v>82.725899999999996</v>
      </c>
      <c r="Q159" s="40">
        <v>165.364</v>
      </c>
      <c r="R159" s="40">
        <v>0</v>
      </c>
      <c r="S159" s="40">
        <v>26.361799999999999</v>
      </c>
      <c r="T159" s="40">
        <v>21.182400000000001</v>
      </c>
      <c r="U159" s="40">
        <v>0</v>
      </c>
      <c r="V159" s="40">
        <v>0</v>
      </c>
      <c r="W159" s="40">
        <v>19.751899999999999</v>
      </c>
      <c r="X159" s="40">
        <v>68.277500000000003</v>
      </c>
      <c r="Y159" s="40">
        <v>0.36249999999999999</v>
      </c>
      <c r="Z159" s="40">
        <v>6391.1225000000004</v>
      </c>
      <c r="AA159" s="40">
        <v>0</v>
      </c>
      <c r="AB159" s="40">
        <v>0</v>
      </c>
      <c r="AC159" s="40">
        <v>8.2203999999999997</v>
      </c>
      <c r="AD159" s="40">
        <v>0</v>
      </c>
      <c r="AE159" s="40">
        <v>0</v>
      </c>
      <c r="AF159" s="40">
        <v>0.49159999999999998</v>
      </c>
      <c r="AG159" s="40">
        <v>4952.7425000000003</v>
      </c>
      <c r="AH159" s="40">
        <v>158.5641</v>
      </c>
      <c r="AI159" s="40">
        <v>0</v>
      </c>
      <c r="AJ159" s="40">
        <v>-9999</v>
      </c>
      <c r="AK159" s="40">
        <v>6139.0497999999998</v>
      </c>
      <c r="AL159" s="40">
        <v>38.286700000000003</v>
      </c>
      <c r="AM159" s="40">
        <v>6459.7623999999996</v>
      </c>
      <c r="AN159" s="40">
        <v>67.296099999999996</v>
      </c>
      <c r="AO159" s="40">
        <v>165.364</v>
      </c>
      <c r="AP159" s="40">
        <v>249.5104</v>
      </c>
      <c r="AQ159" s="40">
        <v>0.85550000000000004</v>
      </c>
      <c r="AR159" s="39">
        <v>0</v>
      </c>
      <c r="AS159" s="39">
        <v>0</v>
      </c>
      <c r="AT159" s="39">
        <v>0</v>
      </c>
      <c r="AU159" s="39">
        <v>0</v>
      </c>
      <c r="AV159" s="39">
        <v>0</v>
      </c>
      <c r="AW159" s="39">
        <v>0</v>
      </c>
      <c r="AX159" s="39">
        <v>0</v>
      </c>
      <c r="AY159" s="39">
        <v>0</v>
      </c>
      <c r="AZ159" s="39">
        <v>0</v>
      </c>
      <c r="BA159" s="39">
        <v>0</v>
      </c>
    </row>
    <row r="160" spans="1:53" s="6" customFormat="1" x14ac:dyDescent="0.25">
      <c r="A160" s="38">
        <v>2100</v>
      </c>
      <c r="B160" s="38" t="s">
        <v>107</v>
      </c>
      <c r="C160" s="6" t="s">
        <v>95</v>
      </c>
      <c r="D160" s="6" t="s">
        <v>95</v>
      </c>
      <c r="E160" s="6" t="s">
        <v>95</v>
      </c>
      <c r="F160" s="40" t="s">
        <v>51</v>
      </c>
      <c r="G160" s="40" t="s">
        <v>54</v>
      </c>
      <c r="H160" s="40" t="s">
        <v>50</v>
      </c>
      <c r="I160" s="40">
        <v>1.7099</v>
      </c>
      <c r="J160" s="40">
        <v>3317.6147000000001</v>
      </c>
      <c r="K160" s="40">
        <v>2740.8391999999999</v>
      </c>
      <c r="L160" s="40">
        <v>26.340499999999999</v>
      </c>
      <c r="M160" s="40">
        <v>0</v>
      </c>
      <c r="N160" s="40">
        <v>11.023099999999999</v>
      </c>
      <c r="O160" s="40">
        <v>0.34870000000000001</v>
      </c>
      <c r="P160" s="40">
        <v>74.0852</v>
      </c>
      <c r="Q160" s="40">
        <v>210.7997</v>
      </c>
      <c r="R160" s="40">
        <v>0</v>
      </c>
      <c r="S160" s="40">
        <v>24.495899999999999</v>
      </c>
      <c r="T160" s="40">
        <v>18.534500000000001</v>
      </c>
      <c r="U160" s="40">
        <v>0</v>
      </c>
      <c r="V160" s="40">
        <v>0</v>
      </c>
      <c r="W160" s="40">
        <v>18.506799999999998</v>
      </c>
      <c r="X160" s="40">
        <v>68.207800000000006</v>
      </c>
      <c r="Y160" s="40">
        <v>0.36249999999999999</v>
      </c>
      <c r="Z160" s="40">
        <v>6405.8330999999998</v>
      </c>
      <c r="AA160" s="40">
        <v>0</v>
      </c>
      <c r="AB160" s="40">
        <v>0</v>
      </c>
      <c r="AC160" s="40">
        <v>5.4782999999999999</v>
      </c>
      <c r="AD160" s="40">
        <v>0</v>
      </c>
      <c r="AE160" s="40">
        <v>0</v>
      </c>
      <c r="AF160" s="40">
        <v>0.26700000000000002</v>
      </c>
      <c r="AG160" s="40">
        <v>4952.7425000000003</v>
      </c>
      <c r="AH160" s="40">
        <v>197.3878</v>
      </c>
      <c r="AI160" s="40">
        <v>0</v>
      </c>
      <c r="AJ160" s="40">
        <v>-9999</v>
      </c>
      <c r="AK160" s="40">
        <v>6058.4539000000004</v>
      </c>
      <c r="AL160" s="40">
        <v>37.363599999999998</v>
      </c>
      <c r="AM160" s="40">
        <v>6474.4035000000003</v>
      </c>
      <c r="AN160" s="40">
        <v>61.537300000000002</v>
      </c>
      <c r="AO160" s="40">
        <v>210.7997</v>
      </c>
      <c r="AP160" s="40">
        <v>276.9513</v>
      </c>
      <c r="AQ160" s="40">
        <v>0.61570000000000003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</row>
  </sheetData>
  <autoFilter ref="A1:BA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85"/>
  <sheetViews>
    <sheetView workbookViewId="0">
      <pane xSplit="1" ySplit="1" topLeftCell="B86" activePane="bottomRight" state="frozen"/>
      <selection pane="topRight" activeCell="B1" sqref="B1"/>
      <selection pane="bottomLeft" activeCell="A2" sqref="A2"/>
      <selection pane="bottomRight" activeCell="AJ3" sqref="AJ2:AK160"/>
    </sheetView>
  </sheetViews>
  <sheetFormatPr defaultRowHeight="15" x14ac:dyDescent="0.25"/>
  <cols>
    <col min="1" max="1" width="5.140625" bestFit="1" customWidth="1"/>
    <col min="2" max="2" width="28.140625" bestFit="1" customWidth="1"/>
    <col min="3" max="5" width="28.140625" style="6" customWidth="1"/>
    <col min="6" max="6" width="12.140625" customWidth="1"/>
    <col min="7" max="7" width="14.7109375" bestFit="1" customWidth="1"/>
    <col min="8" max="9" width="13.5703125" customWidth="1"/>
    <col min="10" max="10" width="13.140625" bestFit="1" customWidth="1"/>
    <col min="11" max="11" width="15.42578125" bestFit="1" customWidth="1"/>
    <col min="12" max="12" width="12" bestFit="1" customWidth="1"/>
    <col min="13" max="13" width="14.85546875" bestFit="1" customWidth="1"/>
    <col min="14" max="14" width="18" bestFit="1" customWidth="1"/>
    <col min="15" max="15" width="16.5703125" bestFit="1" customWidth="1"/>
    <col min="16" max="16" width="16" bestFit="1" customWidth="1"/>
    <col min="17" max="17" width="12" bestFit="1" customWidth="1"/>
    <col min="18" max="18" width="11" bestFit="1" customWidth="1"/>
    <col min="19" max="19" width="15.140625" bestFit="1" customWidth="1"/>
    <col min="20" max="20" width="12" bestFit="1" customWidth="1"/>
    <col min="21" max="21" width="12.28515625" bestFit="1" customWidth="1"/>
    <col min="22" max="22" width="10.28515625" bestFit="1" customWidth="1"/>
    <col min="23" max="23" width="15" bestFit="1" customWidth="1"/>
    <col min="24" max="24" width="18" bestFit="1" customWidth="1"/>
    <col min="25" max="25" width="13.28515625" bestFit="1" customWidth="1"/>
    <col min="26" max="26" width="20.7109375" bestFit="1" customWidth="1"/>
    <col min="27" max="27" width="10.85546875" bestFit="1" customWidth="1"/>
    <col min="28" max="28" width="12.7109375" bestFit="1" customWidth="1"/>
    <col min="29" max="29" width="14.28515625" bestFit="1" customWidth="1"/>
    <col min="30" max="30" width="11.85546875" bestFit="1" customWidth="1"/>
    <col min="31" max="32" width="12.140625" bestFit="1" customWidth="1"/>
    <col min="33" max="33" width="8.85546875" bestFit="1" customWidth="1"/>
    <col min="36" max="36" width="13" style="18" customWidth="1"/>
    <col min="37" max="37" width="14.42578125" style="18" customWidth="1"/>
    <col min="38" max="38" width="22.7109375" customWidth="1"/>
  </cols>
  <sheetData>
    <row r="1" spans="1:38" s="6" customFormat="1" x14ac:dyDescent="0.25">
      <c r="A1" s="6" t="s">
        <v>0</v>
      </c>
      <c r="B1" s="6" t="s">
        <v>1</v>
      </c>
      <c r="C1" s="6" t="str">
        <f>'Final (ha)'!C1</f>
        <v>Study Area</v>
      </c>
      <c r="D1" s="6" t="str">
        <f>'Final (ha)'!D1</f>
        <v>Watershed</v>
      </c>
      <c r="E1" s="6" t="str">
        <f>'Final (ha)'!E1</f>
        <v>County</v>
      </c>
      <c r="F1" s="6" t="str">
        <f>'Final (ha)'!F1</f>
        <v>Scenario</v>
      </c>
      <c r="G1" s="6" t="s">
        <v>3</v>
      </c>
      <c r="H1" s="6" t="s">
        <v>37</v>
      </c>
      <c r="I1" s="6" t="s">
        <v>45</v>
      </c>
      <c r="J1" s="6" t="s">
        <v>42</v>
      </c>
      <c r="K1" s="6" t="s">
        <v>41</v>
      </c>
      <c r="L1" s="6" t="s">
        <v>4</v>
      </c>
      <c r="M1" s="6" t="s">
        <v>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13</v>
      </c>
      <c r="Y1" s="6" t="s">
        <v>14</v>
      </c>
      <c r="Z1" s="6" t="s">
        <v>15</v>
      </c>
      <c r="AA1" s="6" t="s">
        <v>16</v>
      </c>
      <c r="AB1" s="6" t="s">
        <v>60</v>
      </c>
      <c r="AC1" s="6" t="s">
        <v>61</v>
      </c>
      <c r="AD1" s="6" t="s">
        <v>62</v>
      </c>
      <c r="AE1" s="6" t="s">
        <v>17</v>
      </c>
      <c r="AF1" s="6" t="s">
        <v>18</v>
      </c>
      <c r="AG1" s="6" t="s">
        <v>63</v>
      </c>
      <c r="AH1" s="6" t="s">
        <v>64</v>
      </c>
      <c r="AI1" s="6" t="s">
        <v>90</v>
      </c>
      <c r="AJ1" s="18" t="s">
        <v>91</v>
      </c>
      <c r="AK1" s="18" t="s">
        <v>92</v>
      </c>
      <c r="AL1" s="6" t="s">
        <v>94</v>
      </c>
    </row>
    <row r="2" spans="1:38" x14ac:dyDescent="0.25">
      <c r="A2" s="6">
        <f>'Final (ha)'!A2</f>
        <v>2003</v>
      </c>
      <c r="B2" s="6">
        <f>'Final (ha)'!B2</f>
        <v>0</v>
      </c>
      <c r="C2" s="6" t="str">
        <f>'Final (ha)'!C2</f>
        <v>Westchester</v>
      </c>
      <c r="D2" s="6">
        <f>'Final (ha)'!D2</f>
        <v>0</v>
      </c>
      <c r="E2" s="6">
        <f>'Final (ha)'!E2</f>
        <v>0</v>
      </c>
      <c r="F2" s="6" t="str">
        <f>'Final (ha)'!F2</f>
        <v>Fixed</v>
      </c>
      <c r="G2" s="6" t="str">
        <f>'Final (ha)'!G2</f>
        <v>NYS GCM Max</v>
      </c>
      <c r="H2" s="6" t="str">
        <f>'Final (ha)'!H2</f>
        <v>Protect None</v>
      </c>
      <c r="I2" s="6">
        <f>'Final (ha)'!K2</f>
        <v>2977.0535</v>
      </c>
      <c r="J2" s="6">
        <f>'Final (ha)'!J2*2.471044</f>
        <v>8652.6810604067996</v>
      </c>
      <c r="K2" s="6">
        <f>'Final (ha)'!K2*2.471044</f>
        <v>7356.4301888540003</v>
      </c>
      <c r="L2" s="6">
        <f>'Final (ha)'!L2*2.471044</f>
        <v>71.88884757000001</v>
      </c>
      <c r="M2" s="6">
        <f>'Final (ha)'!M2*2.471044</f>
        <v>0</v>
      </c>
      <c r="N2" s="6">
        <f>'Final (ha)'!N2*2.471044</f>
        <v>31.285146770800001</v>
      </c>
      <c r="O2" s="6">
        <f>'Final (ha)'!O2*2.471044</f>
        <v>0.97606238000000001</v>
      </c>
      <c r="P2" s="6">
        <f>'Final (ha)'!P2*2.471044</f>
        <v>95.771240725599995</v>
      </c>
      <c r="Q2" s="6">
        <f>'Final (ha)'!Q2*2.471044</f>
        <v>59.709318798399998</v>
      </c>
      <c r="R2" s="6">
        <f>'Final (ha)'!R2*2.471044</f>
        <v>0</v>
      </c>
      <c r="S2" s="6">
        <f>'Final (ha)'!S2*2.471044</f>
        <v>75.594178048000003</v>
      </c>
      <c r="T2" s="6">
        <f>'Final (ha)'!T2*2.471044</f>
        <v>26.467105179600001</v>
      </c>
      <c r="U2" s="6">
        <f>'Final (ha)'!U2*2.471044</f>
        <v>0</v>
      </c>
      <c r="V2" s="6">
        <f>'Final (ha)'!V2*2.471044</f>
        <v>0</v>
      </c>
      <c r="W2" s="6">
        <f>'Final (ha)'!W2*2.471044</f>
        <v>58.910924481999999</v>
      </c>
      <c r="X2" s="6">
        <f>'Final (ha)'!X2*2.471044</f>
        <v>172.48826116719999</v>
      </c>
      <c r="Y2" s="6">
        <f>'Final (ha)'!Y2*2.471044</f>
        <v>0.92046388999999995</v>
      </c>
      <c r="Z2" s="6">
        <f>'Final (ha)'!Z2*2.471044</f>
        <v>15714.380441413599</v>
      </c>
      <c r="AA2" s="6">
        <f>'Final (ha)'!AA2*2.471044</f>
        <v>0</v>
      </c>
      <c r="AB2" s="6">
        <f>'Final (ha)'!AB2*2.471044</f>
        <v>0</v>
      </c>
      <c r="AC2" s="6">
        <f>'Final (ha)'!AC2*2.471044</f>
        <v>66.643562471199999</v>
      </c>
      <c r="AD2" s="6">
        <f>'Final (ha)'!AD2*2.471044</f>
        <v>0</v>
      </c>
      <c r="AE2" s="6">
        <f>'Final (ha)'!AE2*2.471044</f>
        <v>0</v>
      </c>
      <c r="AF2" s="6">
        <f>'Final (ha)'!AF2*2.471044</f>
        <v>3.214828244</v>
      </c>
      <c r="AG2" s="6">
        <f>'Final (ha)'!AG2*2.471044</f>
        <v>12238.44463817</v>
      </c>
      <c r="AH2" s="6">
        <f>'Final (ha)'!AH2*2.471044</f>
        <v>33.044777203199999</v>
      </c>
      <c r="AJ2" s="47">
        <f>SUM(J2:AH2)</f>
        <v>44658.851045774398</v>
      </c>
      <c r="AK2" s="47">
        <f>AJ2-AG2</f>
        <v>32420.406407604398</v>
      </c>
    </row>
    <row r="3" spans="1:38" x14ac:dyDescent="0.25">
      <c r="A3" s="6">
        <f>'Final (ha)'!A3</f>
        <v>2025</v>
      </c>
      <c r="B3" s="6">
        <f>'Final (ha)'!B3</f>
        <v>0</v>
      </c>
      <c r="C3" s="6" t="str">
        <f>'Final (ha)'!C3</f>
        <v>Westchester</v>
      </c>
      <c r="D3" s="6">
        <f>'Final (ha)'!D3</f>
        <v>0</v>
      </c>
      <c r="E3" s="6">
        <f>'Final (ha)'!E3</f>
        <v>0</v>
      </c>
      <c r="F3" s="6" t="str">
        <f>'Final (ha)'!F3</f>
        <v>Fixed</v>
      </c>
      <c r="G3" s="6" t="str">
        <f>'Final (ha)'!G3</f>
        <v>NYS GCM Max</v>
      </c>
      <c r="H3" s="6" t="str">
        <f>'Final (ha)'!H3</f>
        <v>Protect None</v>
      </c>
      <c r="I3" s="6">
        <f>'Final (ha)'!K3</f>
        <v>2970.4580999999998</v>
      </c>
      <c r="J3" s="6">
        <f>'Final (ha)'!J3*2.471044</f>
        <v>8642.4805907747996</v>
      </c>
      <c r="K3" s="6">
        <f>'Final (ha)'!K3*2.471044</f>
        <v>7340.1326652563994</v>
      </c>
      <c r="L3" s="6">
        <f>'Final (ha)'!L3*2.471044</f>
        <v>71.88884757000001</v>
      </c>
      <c r="M3" s="6">
        <f>'Final (ha)'!M3*2.471044</f>
        <v>0</v>
      </c>
      <c r="N3" s="6">
        <f>'Final (ha)'!N3*2.471044</f>
        <v>31.28341704</v>
      </c>
      <c r="O3" s="6">
        <f>'Final (ha)'!O3*2.471044</f>
        <v>0.97606238000000001</v>
      </c>
      <c r="P3" s="6">
        <f>'Final (ha)'!P3*2.471044</f>
        <v>72.041063880400003</v>
      </c>
      <c r="Q3" s="6">
        <f>'Final (ha)'!Q3*2.471044</f>
        <v>99.452602076800005</v>
      </c>
      <c r="R3" s="6">
        <f>'Final (ha)'!R3*2.471044</f>
        <v>0</v>
      </c>
      <c r="S3" s="6">
        <f>'Final (ha)'!S3*2.471044</f>
        <v>75.119243391200001</v>
      </c>
      <c r="T3" s="6">
        <f>'Final (ha)'!T3*2.471044</f>
        <v>19.1911161216</v>
      </c>
      <c r="U3" s="6">
        <f>'Final (ha)'!U3*2.471044</f>
        <v>0</v>
      </c>
      <c r="V3" s="6">
        <f>'Final (ha)'!V3*2.471044</f>
        <v>0</v>
      </c>
      <c r="W3" s="6">
        <f>'Final (ha)'!W3*2.471044</f>
        <v>58.858044140399997</v>
      </c>
      <c r="X3" s="6">
        <f>'Final (ha)'!X3*2.471044</f>
        <v>172.5154426512</v>
      </c>
      <c r="Y3" s="6">
        <f>'Final (ha)'!Y3*2.471044</f>
        <v>0.92046388999999995</v>
      </c>
      <c r="Z3" s="6">
        <f>'Final (ha)'!Z3*2.471044</f>
        <v>15722.727875150002</v>
      </c>
      <c r="AA3" s="6">
        <f>'Final (ha)'!AA3*2.471044</f>
        <v>0</v>
      </c>
      <c r="AB3" s="6">
        <f>'Final (ha)'!AB3*2.471044</f>
        <v>0</v>
      </c>
      <c r="AC3" s="6">
        <f>'Final (ha)'!AC3*2.471044</f>
        <v>66.487639594800001</v>
      </c>
      <c r="AD3" s="6">
        <f>'Final (ha)'!AD3*2.471044</f>
        <v>0</v>
      </c>
      <c r="AE3" s="6">
        <f>'Final (ha)'!AE3*2.471044</f>
        <v>0</v>
      </c>
      <c r="AF3" s="6">
        <f>'Final (ha)'!AF3*2.471044</f>
        <v>3.0853455383999999</v>
      </c>
      <c r="AG3" s="6">
        <f>'Final (ha)'!AG3*2.471044</f>
        <v>12238.44463817</v>
      </c>
      <c r="AH3" s="6">
        <f>'Final (ha)'!AH3*2.471044</f>
        <v>43.245246835200007</v>
      </c>
      <c r="AJ3" s="47">
        <f t="shared" ref="AJ3:AJ66" si="0">SUM(J3:AH3)</f>
        <v>44658.850304461201</v>
      </c>
      <c r="AK3" s="47">
        <f t="shared" ref="AK3:AK66" si="1">AJ3-AG3</f>
        <v>32420.405666291201</v>
      </c>
    </row>
    <row r="4" spans="1:38" x14ac:dyDescent="0.25">
      <c r="A4" s="6">
        <f>'Final (ha)'!A4</f>
        <v>2040</v>
      </c>
      <c r="B4" s="6">
        <f>'Final (ha)'!B4</f>
        <v>0</v>
      </c>
      <c r="C4" s="6" t="str">
        <f>'Final (ha)'!C4</f>
        <v>Westchester</v>
      </c>
      <c r="D4" s="6">
        <f>'Final (ha)'!D4</f>
        <v>0</v>
      </c>
      <c r="E4" s="6">
        <f>'Final (ha)'!E4</f>
        <v>0</v>
      </c>
      <c r="F4" s="6" t="str">
        <f>'Final (ha)'!F4</f>
        <v>Fixed</v>
      </c>
      <c r="G4" s="6" t="str">
        <f>'Final (ha)'!G4</f>
        <v>NYS GCM Max</v>
      </c>
      <c r="H4" s="6" t="str">
        <f>'Final (ha)'!H4</f>
        <v>Protect None</v>
      </c>
      <c r="I4" s="6">
        <f>'Final (ha)'!K4</f>
        <v>2962.5055000000002</v>
      </c>
      <c r="J4" s="6">
        <f>'Final (ha)'!J4*2.471044</f>
        <v>8633.8022842467999</v>
      </c>
      <c r="K4" s="6">
        <f>'Final (ha)'!K4*2.471044</f>
        <v>7320.4814407420008</v>
      </c>
      <c r="L4" s="6">
        <f>'Final (ha)'!L4*2.471044</f>
        <v>71.88884757000001</v>
      </c>
      <c r="M4" s="6">
        <f>'Final (ha)'!M4*2.471044</f>
        <v>0</v>
      </c>
      <c r="N4" s="6">
        <f>'Final (ha)'!N4*2.471044</f>
        <v>31.255494242800001</v>
      </c>
      <c r="O4" s="6">
        <f>'Final (ha)'!O4*2.471044</f>
        <v>0.97606238000000001</v>
      </c>
      <c r="P4" s="6">
        <f>'Final (ha)'!P4*2.471044</f>
        <v>88.458680216399998</v>
      </c>
      <c r="Q4" s="6">
        <f>'Final (ha)'!Q4*2.471044</f>
        <v>97.450315123600006</v>
      </c>
      <c r="R4" s="6">
        <f>'Final (ha)'!R4*2.471044</f>
        <v>0</v>
      </c>
      <c r="S4" s="6">
        <f>'Final (ha)'!S4*2.471044</f>
        <v>74.583768156399998</v>
      </c>
      <c r="T4" s="6">
        <f>'Final (ha)'!T4*2.471044</f>
        <v>19.566714809600001</v>
      </c>
      <c r="U4" s="6">
        <f>'Final (ha)'!U4*2.471044</f>
        <v>0</v>
      </c>
      <c r="V4" s="6">
        <f>'Final (ha)'!V4*2.471044</f>
        <v>0</v>
      </c>
      <c r="W4" s="6">
        <f>'Final (ha)'!W4*2.471044</f>
        <v>58.779464941199997</v>
      </c>
      <c r="X4" s="6">
        <f>'Final (ha)'!X4*2.471044</f>
        <v>172.3217128016</v>
      </c>
      <c r="Y4" s="6">
        <f>'Final (ha)'!Y4*2.471044</f>
        <v>0.92046388999999995</v>
      </c>
      <c r="Z4" s="6">
        <f>'Final (ha)'!Z4*2.471044</f>
        <v>15728.6260100736</v>
      </c>
      <c r="AA4" s="6">
        <f>'Final (ha)'!AA4*2.471044</f>
        <v>0</v>
      </c>
      <c r="AB4" s="6">
        <f>'Final (ha)'!AB4*2.471044</f>
        <v>0</v>
      </c>
      <c r="AC4" s="6">
        <f>'Final (ha)'!AC4*2.471044</f>
        <v>66.339624059200005</v>
      </c>
      <c r="AD4" s="6">
        <f>'Final (ha)'!AD4*2.471044</f>
        <v>0</v>
      </c>
      <c r="AE4" s="6">
        <f>'Final (ha)'!AE4*2.471044</f>
        <v>0</v>
      </c>
      <c r="AF4" s="6">
        <f>'Final (ha)'!AF4*2.471044</f>
        <v>3.0317238836000002</v>
      </c>
      <c r="AG4" s="6">
        <f>'Final (ha)'!AG4*2.471044</f>
        <v>12238.44463817</v>
      </c>
      <c r="AH4" s="6">
        <f>'Final (ha)'!AH4*2.471044</f>
        <v>51.9235533632</v>
      </c>
      <c r="AJ4" s="47">
        <f t="shared" si="0"/>
        <v>44658.850798669999</v>
      </c>
      <c r="AK4" s="47">
        <f t="shared" si="1"/>
        <v>32420.406160499999</v>
      </c>
    </row>
    <row r="5" spans="1:38" x14ac:dyDescent="0.25">
      <c r="A5" s="6">
        <f>'Final (ha)'!A5</f>
        <v>2055</v>
      </c>
      <c r="B5" s="6">
        <f>'Final (ha)'!B5</f>
        <v>0</v>
      </c>
      <c r="C5" s="6" t="str">
        <f>'Final (ha)'!C5</f>
        <v>Westchester</v>
      </c>
      <c r="D5" s="6">
        <f>'Final (ha)'!D5</f>
        <v>0</v>
      </c>
      <c r="E5" s="6">
        <f>'Final (ha)'!E5</f>
        <v>0</v>
      </c>
      <c r="F5" s="6" t="str">
        <f>'Final (ha)'!F5</f>
        <v>Fixed</v>
      </c>
      <c r="G5" s="6" t="str">
        <f>'Final (ha)'!G5</f>
        <v>NYS GCM Max</v>
      </c>
      <c r="H5" s="6" t="str">
        <f>'Final (ha)'!H5</f>
        <v>Protect None</v>
      </c>
      <c r="I5" s="6">
        <f>'Final (ha)'!K5</f>
        <v>2931.2719999999999</v>
      </c>
      <c r="J5" s="6">
        <f>'Final (ha)'!J5*2.471044</f>
        <v>8619.1450396564014</v>
      </c>
      <c r="K5" s="6">
        <f>'Final (ha)'!K5*2.471044</f>
        <v>7243.3020879679998</v>
      </c>
      <c r="L5" s="6">
        <f>'Final (ha)'!L5*2.471044</f>
        <v>71.885388108400008</v>
      </c>
      <c r="M5" s="6">
        <f>'Final (ha)'!M5*2.471044</f>
        <v>0</v>
      </c>
      <c r="N5" s="6">
        <f>'Final (ha)'!N5*2.471044</f>
        <v>30.7825364212</v>
      </c>
      <c r="O5" s="6">
        <f>'Final (ha)'!O5*2.471044</f>
        <v>0.97606238000000001</v>
      </c>
      <c r="P5" s="6">
        <f>'Final (ha)'!P5*2.471044</f>
        <v>158.03636033320001</v>
      </c>
      <c r="Q5" s="6">
        <f>'Final (ha)'!Q5*2.471044</f>
        <v>104.69813427999999</v>
      </c>
      <c r="R5" s="6">
        <f>'Final (ha)'!R5*2.471044</f>
        <v>0</v>
      </c>
      <c r="S5" s="6">
        <f>'Final (ha)'!S5*2.471044</f>
        <v>73.996153893200002</v>
      </c>
      <c r="T5" s="6">
        <f>'Final (ha)'!T5*2.471044</f>
        <v>15.9471295584</v>
      </c>
      <c r="U5" s="6">
        <f>'Final (ha)'!U5*2.471044</f>
        <v>0</v>
      </c>
      <c r="V5" s="6">
        <f>'Final (ha)'!V5*2.471044</f>
        <v>0</v>
      </c>
      <c r="W5" s="6">
        <f>'Final (ha)'!W5*2.471044</f>
        <v>58.652453279600003</v>
      </c>
      <c r="X5" s="6">
        <f>'Final (ha)'!X5*2.471044</f>
        <v>172.50753531039999</v>
      </c>
      <c r="Y5" s="6">
        <f>'Final (ha)'!Y5*2.471044</f>
        <v>0.92046388999999995</v>
      </c>
      <c r="Z5" s="6">
        <f>'Final (ha)'!Z5*2.471044</f>
        <v>15733.787032572</v>
      </c>
      <c r="AA5" s="6">
        <f>'Final (ha)'!AA5*2.471044</f>
        <v>0</v>
      </c>
      <c r="AB5" s="6">
        <f>'Final (ha)'!AB5*2.471044</f>
        <v>0</v>
      </c>
      <c r="AC5" s="6">
        <f>'Final (ha)'!AC5*2.471044</f>
        <v>66.218048694399997</v>
      </c>
      <c r="AD5" s="6">
        <f>'Final (ha)'!AD5*2.471044</f>
        <v>0</v>
      </c>
      <c r="AE5" s="6">
        <f>'Final (ha)'!AE5*2.471044</f>
        <v>0</v>
      </c>
      <c r="AF5" s="6">
        <f>'Final (ha)'!AF5*2.471044</f>
        <v>2.9706890967999997</v>
      </c>
      <c r="AG5" s="6">
        <f>'Final (ha)'!AG5*2.471044</f>
        <v>12238.44463817</v>
      </c>
      <c r="AH5" s="6">
        <f>'Final (ha)'!AH5*2.471044</f>
        <v>66.580797953599998</v>
      </c>
      <c r="AJ5" s="47">
        <f t="shared" si="0"/>
        <v>44658.8505515656</v>
      </c>
      <c r="AK5" s="47">
        <f t="shared" si="1"/>
        <v>32420.4059133956</v>
      </c>
    </row>
    <row r="6" spans="1:38" x14ac:dyDescent="0.25">
      <c r="A6" s="6">
        <f>'Final (ha)'!A6</f>
        <v>2070</v>
      </c>
      <c r="B6" s="6">
        <f>'Final (ha)'!B6</f>
        <v>0</v>
      </c>
      <c r="C6" s="6" t="str">
        <f>'Final (ha)'!C6</f>
        <v>Westchester</v>
      </c>
      <c r="D6" s="6">
        <f>'Final (ha)'!D6</f>
        <v>0</v>
      </c>
      <c r="E6" s="6">
        <f>'Final (ha)'!E6</f>
        <v>0</v>
      </c>
      <c r="F6" s="6" t="str">
        <f>'Final (ha)'!F6</f>
        <v>Fixed</v>
      </c>
      <c r="G6" s="6" t="str">
        <f>'Final (ha)'!G6</f>
        <v>NYS GCM Max</v>
      </c>
      <c r="H6" s="6" t="str">
        <f>'Final (ha)'!H6</f>
        <v>Protect None</v>
      </c>
      <c r="I6" s="6">
        <f>'Final (ha)'!K6</f>
        <v>2916.9850000000001</v>
      </c>
      <c r="J6" s="6">
        <f>'Final (ha)'!J6*2.471044</f>
        <v>8598.8209498607994</v>
      </c>
      <c r="K6" s="6">
        <f>'Final (ha)'!K6*2.471044</f>
        <v>7207.9982823400005</v>
      </c>
      <c r="L6" s="6">
        <f>'Final (ha)'!L6*2.471044</f>
        <v>71.840909316400001</v>
      </c>
      <c r="M6" s="6">
        <f>'Final (ha)'!M6*2.471044</f>
        <v>0</v>
      </c>
      <c r="N6" s="6">
        <f>'Final (ha)'!N6*2.471044</f>
        <v>30.712111667200002</v>
      </c>
      <c r="O6" s="6">
        <f>'Final (ha)'!O6*2.471044</f>
        <v>0.97556817119999995</v>
      </c>
      <c r="P6" s="6">
        <f>'Final (ha)'!P6*2.471044</f>
        <v>125.78824771559999</v>
      </c>
      <c r="Q6" s="6">
        <f>'Final (ha)'!Q6*2.471044</f>
        <v>169.38981909559999</v>
      </c>
      <c r="R6" s="6">
        <f>'Final (ha)'!R6*2.471044</f>
        <v>0</v>
      </c>
      <c r="S6" s="6">
        <f>'Final (ha)'!S6*2.471044</f>
        <v>73.320570463600006</v>
      </c>
      <c r="T6" s="6">
        <f>'Final (ha)'!T6*2.471044</f>
        <v>15.582156359600001</v>
      </c>
      <c r="U6" s="6">
        <f>'Final (ha)'!U6*2.471044</f>
        <v>0</v>
      </c>
      <c r="V6" s="6">
        <f>'Final (ha)'!V6*2.471044</f>
        <v>0</v>
      </c>
      <c r="W6" s="6">
        <f>'Final (ha)'!W6*2.471044</f>
        <v>58.308731059200007</v>
      </c>
      <c r="X6" s="6">
        <f>'Final (ha)'!X6*2.471044</f>
        <v>170.47386609840001</v>
      </c>
      <c r="Y6" s="6">
        <f>'Final (ha)'!Y6*2.471044</f>
        <v>0.90810866999999995</v>
      </c>
      <c r="Z6" s="6">
        <f>'Final (ha)'!Z6*2.471044</f>
        <v>15740.549044478001</v>
      </c>
      <c r="AA6" s="6">
        <f>'Final (ha)'!AA6*2.471044</f>
        <v>0</v>
      </c>
      <c r="AB6" s="6">
        <f>'Final (ha)'!AB6*2.471044</f>
        <v>0</v>
      </c>
      <c r="AC6" s="6">
        <f>'Final (ha)'!AC6*2.471044</f>
        <v>65.934372843199995</v>
      </c>
      <c r="AD6" s="6">
        <f>'Final (ha)'!AD6*2.471044</f>
        <v>0</v>
      </c>
      <c r="AE6" s="6">
        <f>'Final (ha)'!AE6*2.471044</f>
        <v>0</v>
      </c>
      <c r="AF6" s="6">
        <f>'Final (ha)'!AF6*2.471044</f>
        <v>2.8985346120000002</v>
      </c>
      <c r="AG6" s="6">
        <f>'Final (ha)'!AG6*2.471044</f>
        <v>12238.44463817</v>
      </c>
      <c r="AH6" s="6">
        <f>'Final (ha)'!AH6*2.471044</f>
        <v>86.9048877492</v>
      </c>
      <c r="AJ6" s="47">
        <f t="shared" si="0"/>
        <v>44658.850798669999</v>
      </c>
      <c r="AK6" s="47">
        <f t="shared" si="1"/>
        <v>32420.406160499999</v>
      </c>
    </row>
    <row r="7" spans="1:38" x14ac:dyDescent="0.25">
      <c r="A7" s="6">
        <f>'Final (ha)'!A7</f>
        <v>2085</v>
      </c>
      <c r="B7" s="6">
        <f>'Final (ha)'!B7</f>
        <v>0</v>
      </c>
      <c r="C7" s="6" t="str">
        <f>'Final (ha)'!C7</f>
        <v>Westchester</v>
      </c>
      <c r="D7" s="6">
        <f>'Final (ha)'!D7</f>
        <v>0</v>
      </c>
      <c r="E7" s="6">
        <f>'Final (ha)'!E7</f>
        <v>0</v>
      </c>
      <c r="F7" s="6" t="str">
        <f>'Final (ha)'!F7</f>
        <v>Fixed</v>
      </c>
      <c r="G7" s="6" t="str">
        <f>'Final (ha)'!G7</f>
        <v>NYS GCM Max</v>
      </c>
      <c r="H7" s="6" t="str">
        <f>'Final (ha)'!H7</f>
        <v>Protect None</v>
      </c>
      <c r="I7" s="6">
        <f>'Final (ha)'!K7</f>
        <v>2899.7853</v>
      </c>
      <c r="J7" s="6">
        <f>'Final (ha)'!J7*2.471044</f>
        <v>8568.2111394151998</v>
      </c>
      <c r="K7" s="6">
        <f>'Final (ha)'!K7*2.471044</f>
        <v>7165.4970668532005</v>
      </c>
      <c r="L7" s="6">
        <f>'Final (ha)'!L7*2.471044</f>
        <v>71.553526899200008</v>
      </c>
      <c r="M7" s="6">
        <f>'Final (ha)'!M7*2.471044</f>
        <v>0</v>
      </c>
      <c r="N7" s="6">
        <f>'Final (ha)'!N7*2.471044</f>
        <v>30.667632875199999</v>
      </c>
      <c r="O7" s="6">
        <f>'Final (ha)'!O7*2.471044</f>
        <v>0.97408554479999998</v>
      </c>
      <c r="P7" s="6">
        <f>'Final (ha)'!P7*2.471044</f>
        <v>154.61940068999999</v>
      </c>
      <c r="Q7" s="6">
        <f>'Final (ha)'!Q7*2.471044</f>
        <v>178.78991757599999</v>
      </c>
      <c r="R7" s="6">
        <f>'Final (ha)'!R7*2.471044</f>
        <v>0</v>
      </c>
      <c r="S7" s="6">
        <f>'Final (ha)'!S7*2.471044</f>
        <v>72.578268846</v>
      </c>
      <c r="T7" s="6">
        <f>'Final (ha)'!T7*2.471044</f>
        <v>17.8478566032</v>
      </c>
      <c r="U7" s="6">
        <f>'Final (ha)'!U7*2.471044</f>
        <v>0</v>
      </c>
      <c r="V7" s="6">
        <f>'Final (ha)'!V7*2.471044</f>
        <v>0</v>
      </c>
      <c r="W7" s="6">
        <f>'Final (ha)'!W7*2.471044</f>
        <v>57.686027971199998</v>
      </c>
      <c r="X7" s="6">
        <f>'Final (ha)'!X7*2.471044</f>
        <v>170.47831397759998</v>
      </c>
      <c r="Y7" s="6">
        <f>'Final (ha)'!Y7*2.471044</f>
        <v>0.90810866999999995</v>
      </c>
      <c r="Z7" s="6">
        <f>'Final (ha)'!Z7*2.471044</f>
        <v>15745.5487078032</v>
      </c>
      <c r="AA7" s="6">
        <f>'Final (ha)'!AA7*2.471044</f>
        <v>0</v>
      </c>
      <c r="AB7" s="6">
        <f>'Final (ha)'!AB7*2.471044</f>
        <v>0</v>
      </c>
      <c r="AC7" s="6">
        <f>'Final (ha)'!AC7*2.471044</f>
        <v>64.700827678400003</v>
      </c>
      <c r="AD7" s="6">
        <f>'Final (ha)'!AD7*2.471044</f>
        <v>0</v>
      </c>
      <c r="AE7" s="6">
        <f>'Final (ha)'!AE7*2.471044</f>
        <v>0</v>
      </c>
      <c r="AF7" s="6">
        <f>'Final (ha)'!AF7*2.471044</f>
        <v>2.8308280064</v>
      </c>
      <c r="AG7" s="6">
        <f>'Final (ha)'!AG7*2.471044</f>
        <v>12238.44463817</v>
      </c>
      <c r="AH7" s="6">
        <f>'Final (ha)'!AH7*2.471044</f>
        <v>117.5146981948</v>
      </c>
      <c r="AJ7" s="47">
        <f t="shared" si="0"/>
        <v>44658.851045774398</v>
      </c>
      <c r="AK7" s="47">
        <f t="shared" si="1"/>
        <v>32420.406407604398</v>
      </c>
    </row>
    <row r="8" spans="1:38" x14ac:dyDescent="0.25">
      <c r="A8" s="6">
        <f>'Final (ha)'!A8</f>
        <v>2100</v>
      </c>
      <c r="B8" s="6">
        <f>'Final (ha)'!B8</f>
        <v>0</v>
      </c>
      <c r="C8" s="6" t="str">
        <f>'Final (ha)'!C8</f>
        <v>Westchester</v>
      </c>
      <c r="D8" s="6">
        <f>'Final (ha)'!D8</f>
        <v>0</v>
      </c>
      <c r="E8" s="6">
        <f>'Final (ha)'!E8</f>
        <v>0</v>
      </c>
      <c r="F8" s="6" t="str">
        <f>'Final (ha)'!F8</f>
        <v>Fixed</v>
      </c>
      <c r="G8" s="6" t="str">
        <f>'Final (ha)'!G8</f>
        <v>NYS GCM Max</v>
      </c>
      <c r="H8" s="6" t="str">
        <f>'Final (ha)'!H8</f>
        <v>Protect None</v>
      </c>
      <c r="I8" s="6">
        <f>'Final (ha)'!K8</f>
        <v>2882.6729</v>
      </c>
      <c r="J8" s="6">
        <f>'Final (ha)'!J8*2.471044</f>
        <v>8538.9085112455996</v>
      </c>
      <c r="K8" s="6">
        <f>'Final (ha)'!K8*2.471044</f>
        <v>7123.2115735076004</v>
      </c>
      <c r="L8" s="6">
        <f>'Final (ha)'!L8*2.471044</f>
        <v>70.489742457199995</v>
      </c>
      <c r="M8" s="6">
        <f>'Final (ha)'!M8*2.471044</f>
        <v>0</v>
      </c>
      <c r="N8" s="6">
        <f>'Final (ha)'!N8*2.471044</f>
        <v>30.5514938072</v>
      </c>
      <c r="O8" s="6">
        <f>'Final (ha)'!O8*2.471044</f>
        <v>0.96395426439999998</v>
      </c>
      <c r="P8" s="6">
        <f>'Final (ha)'!P8*2.471044</f>
        <v>176.14985416640002</v>
      </c>
      <c r="Q8" s="6">
        <f>'Final (ha)'!Q8*2.471044</f>
        <v>195.72991261360002</v>
      </c>
      <c r="R8" s="6">
        <f>'Final (ha)'!R8*2.471044</f>
        <v>0</v>
      </c>
      <c r="S8" s="6">
        <f>'Final (ha)'!S8*2.471044</f>
        <v>71.567611849999992</v>
      </c>
      <c r="T8" s="6">
        <f>'Final (ha)'!T8*2.471044</f>
        <v>19.525695479199999</v>
      </c>
      <c r="U8" s="6">
        <f>'Final (ha)'!U8*2.471044</f>
        <v>0</v>
      </c>
      <c r="V8" s="6">
        <f>'Final (ha)'!V8*2.471044</f>
        <v>0</v>
      </c>
      <c r="W8" s="6">
        <f>'Final (ha)'!W8*2.471044</f>
        <v>56.748019668799998</v>
      </c>
      <c r="X8" s="6">
        <f>'Final (ha)'!X8*2.471044</f>
        <v>170.27717099600002</v>
      </c>
      <c r="Y8" s="6">
        <f>'Final (ha)'!Y8*2.471044</f>
        <v>0.90810866999999995</v>
      </c>
      <c r="Z8" s="6">
        <f>'Final (ha)'!Z8*2.471044</f>
        <v>15751.7789510404</v>
      </c>
      <c r="AA8" s="6">
        <f>'Final (ha)'!AA8*2.471044</f>
        <v>0</v>
      </c>
      <c r="AB8" s="6">
        <f>'Final (ha)'!AB8*2.471044</f>
        <v>0</v>
      </c>
      <c r="AC8" s="6">
        <f>'Final (ha)'!AC8*2.471044</f>
        <v>64.033151589599996</v>
      </c>
      <c r="AD8" s="6">
        <f>'Final (ha)'!AD8*2.471044</f>
        <v>0</v>
      </c>
      <c r="AE8" s="6">
        <f>'Final (ha)'!AE8*2.471044</f>
        <v>0</v>
      </c>
      <c r="AF8" s="6">
        <f>'Final (ha)'!AF8*2.471044</f>
        <v>2.7448356752</v>
      </c>
      <c r="AG8" s="6">
        <f>'Final (ha)'!AG8*2.471044</f>
        <v>12238.44463817</v>
      </c>
      <c r="AH8" s="6">
        <f>'Final (ha)'!AH8*2.471044</f>
        <v>146.8173263644</v>
      </c>
      <c r="AJ8" s="47">
        <f t="shared" si="0"/>
        <v>44658.8505515656</v>
      </c>
      <c r="AK8" s="47">
        <f t="shared" si="1"/>
        <v>32420.4059133956</v>
      </c>
    </row>
    <row r="9" spans="1:38" x14ac:dyDescent="0.25">
      <c r="A9" s="6">
        <f>'Final (ha)'!A9</f>
        <v>0</v>
      </c>
      <c r="B9" s="6" t="str">
        <f>'Final (ha)'!B9</f>
        <v>OutputSite 1</v>
      </c>
      <c r="C9" s="6" t="str">
        <f>'Final (ha)'!C9</f>
        <v>Westchester</v>
      </c>
      <c r="D9" s="6">
        <f>'Final (ha)'!D9</f>
        <v>0</v>
      </c>
      <c r="E9" s="6">
        <f>'Final (ha)'!E9</f>
        <v>0</v>
      </c>
      <c r="F9" s="6" t="str">
        <f>'Final (ha)'!F9</f>
        <v>Fixed</v>
      </c>
      <c r="G9" s="6" t="str">
        <f>'Final (ha)'!G9</f>
        <v>NYS GCM Max</v>
      </c>
      <c r="H9" s="6" t="str">
        <f>'Final (ha)'!H9</f>
        <v>Protect None</v>
      </c>
      <c r="I9" s="6">
        <f>'Final (ha)'!K9</f>
        <v>142.6525</v>
      </c>
      <c r="J9" s="6">
        <f>'Final (ha)'!J9*2.471044</f>
        <v>73.118191960000004</v>
      </c>
      <c r="K9" s="6">
        <f>'Final (ha)'!K9*2.471044</f>
        <v>352.50060421000001</v>
      </c>
      <c r="L9" s="6">
        <f>'Final (ha)'!L9*2.471044</f>
        <v>0</v>
      </c>
      <c r="M9" s="6">
        <f>'Final (ha)'!M9*2.471044</f>
        <v>0</v>
      </c>
      <c r="N9" s="6">
        <f>'Final (ha)'!N9*2.471044</f>
        <v>0</v>
      </c>
      <c r="O9" s="6">
        <f>'Final (ha)'!O9*2.471044</f>
        <v>0</v>
      </c>
      <c r="P9" s="6">
        <f>'Final (ha)'!P9*2.471044</f>
        <v>0</v>
      </c>
      <c r="Q9" s="6">
        <f>'Final (ha)'!Q9*2.471044</f>
        <v>41.921261459999997</v>
      </c>
      <c r="R9" s="6">
        <f>'Final (ha)'!R9*2.471044</f>
        <v>0</v>
      </c>
      <c r="S9" s="6">
        <f>'Final (ha)'!S9*2.471044</f>
        <v>2.9837856299999999</v>
      </c>
      <c r="T9" s="6">
        <f>'Final (ha)'!T9*2.471044</f>
        <v>0</v>
      </c>
      <c r="U9" s="6">
        <f>'Final (ha)'!U9*2.471044</f>
        <v>0</v>
      </c>
      <c r="V9" s="6">
        <f>'Final (ha)'!V9*2.471044</f>
        <v>0</v>
      </c>
      <c r="W9" s="6">
        <f>'Final (ha)'!W9*2.471044</f>
        <v>0</v>
      </c>
      <c r="X9" s="6">
        <f>'Final (ha)'!X9*2.471044</f>
        <v>3.2000019799999997</v>
      </c>
      <c r="Y9" s="6">
        <f>'Final (ha)'!Y9*2.471044</f>
        <v>0</v>
      </c>
      <c r="Z9" s="6">
        <f>'Final (ha)'!Z9*2.471044</f>
        <v>149.45491873</v>
      </c>
      <c r="AA9" s="6">
        <f>'Final (ha)'!AA9*2.471044</f>
        <v>0</v>
      </c>
      <c r="AB9" s="6">
        <f>'Final (ha)'!AB9*2.471044</f>
        <v>0</v>
      </c>
      <c r="AC9" s="6">
        <f>'Final (ha)'!AC9*2.471044</f>
        <v>11.786879879999999</v>
      </c>
      <c r="AD9" s="6">
        <f>'Final (ha)'!AD9*2.471044</f>
        <v>0</v>
      </c>
      <c r="AE9" s="6">
        <f>'Final (ha)'!AE9*2.471044</f>
        <v>0</v>
      </c>
      <c r="AF9" s="6">
        <f>'Final (ha)'!AF9*2.471044</f>
        <v>0</v>
      </c>
      <c r="AG9" s="6">
        <f>'Final (ha)'!AG9*2.471044</f>
        <v>0</v>
      </c>
      <c r="AH9" s="6">
        <f>'Final (ha)'!AH9*2.471044</f>
        <v>0</v>
      </c>
      <c r="AJ9" s="47">
        <f t="shared" si="0"/>
        <v>634.96564384999999</v>
      </c>
      <c r="AK9" s="47">
        <f t="shared" si="1"/>
        <v>634.96564384999999</v>
      </c>
    </row>
    <row r="10" spans="1:38" x14ac:dyDescent="0.25">
      <c r="A10" s="6">
        <f>'Final (ha)'!A10</f>
        <v>2003</v>
      </c>
      <c r="B10" s="6" t="str">
        <f>'Final (ha)'!B10</f>
        <v>OutputSite 1</v>
      </c>
      <c r="C10" s="6" t="str">
        <f>'Final (ha)'!C10</f>
        <v>Westchester</v>
      </c>
      <c r="D10" s="6">
        <f>'Final (ha)'!D10</f>
        <v>0</v>
      </c>
      <c r="E10" s="6">
        <f>'Final (ha)'!E10</f>
        <v>0</v>
      </c>
      <c r="F10" s="6" t="str">
        <f>'Final (ha)'!F10</f>
        <v>Fixed</v>
      </c>
      <c r="G10" s="6" t="str">
        <f>'Final (ha)'!G10</f>
        <v>NYS GCM Max</v>
      </c>
      <c r="H10" s="6" t="str">
        <f>'Final (ha)'!H10</f>
        <v>Protect None</v>
      </c>
      <c r="I10" s="6">
        <f>'Final (ha)'!K10</f>
        <v>137.1602</v>
      </c>
      <c r="J10" s="6">
        <f>'Final (ha)'!J10*2.471044</f>
        <v>71.172491914399998</v>
      </c>
      <c r="K10" s="6">
        <f>'Final (ha)'!K10*2.471044</f>
        <v>338.92888924880003</v>
      </c>
      <c r="L10" s="6">
        <f>'Final (ha)'!L10*2.471044</f>
        <v>0</v>
      </c>
      <c r="M10" s="6">
        <f>'Final (ha)'!M10*2.471044</f>
        <v>0</v>
      </c>
      <c r="N10" s="6">
        <f>'Final (ha)'!N10*2.471044</f>
        <v>0</v>
      </c>
      <c r="O10" s="6">
        <f>'Final (ha)'!O10*2.471044</f>
        <v>0</v>
      </c>
      <c r="P10" s="6">
        <f>'Final (ha)'!P10*2.471044</f>
        <v>13.4975836412</v>
      </c>
      <c r="Q10" s="6">
        <f>'Final (ha)'!Q10*2.471044</f>
        <v>41.576056613199995</v>
      </c>
      <c r="R10" s="6">
        <f>'Final (ha)'!R10*2.471044</f>
        <v>0</v>
      </c>
      <c r="S10" s="6">
        <f>'Final (ha)'!S10*2.471044</f>
        <v>2.9835385256000002</v>
      </c>
      <c r="T10" s="6">
        <f>'Final (ha)'!T10*2.471044</f>
        <v>0.72772245800000002</v>
      </c>
      <c r="U10" s="6">
        <f>'Final (ha)'!U10*2.471044</f>
        <v>0</v>
      </c>
      <c r="V10" s="6">
        <f>'Final (ha)'!V10*2.471044</f>
        <v>0</v>
      </c>
      <c r="W10" s="6">
        <f>'Final (ha)'!W10*2.471044</f>
        <v>0</v>
      </c>
      <c r="X10" s="6">
        <f>'Final (ha)'!X10*2.471044</f>
        <v>3.2000019799999997</v>
      </c>
      <c r="Y10" s="6">
        <f>'Final (ha)'!Y10*2.471044</f>
        <v>0</v>
      </c>
      <c r="Z10" s="6">
        <f>'Final (ha)'!Z10*2.471044</f>
        <v>149.48284152720001</v>
      </c>
      <c r="AA10" s="6">
        <f>'Final (ha)'!AA10*2.471044</f>
        <v>0</v>
      </c>
      <c r="AB10" s="6">
        <f>'Final (ha)'!AB10*2.471044</f>
        <v>0</v>
      </c>
      <c r="AC10" s="6">
        <f>'Final (ha)'!AC10*2.471044</f>
        <v>11.450817896</v>
      </c>
      <c r="AD10" s="6">
        <f>'Final (ha)'!AD10*2.471044</f>
        <v>0</v>
      </c>
      <c r="AE10" s="6">
        <f>'Final (ha)'!AE10*2.471044</f>
        <v>0</v>
      </c>
      <c r="AF10" s="6">
        <f>'Final (ha)'!AF10*2.471044</f>
        <v>0</v>
      </c>
      <c r="AG10" s="6">
        <f>'Final (ha)'!AG10*2.471044</f>
        <v>0</v>
      </c>
      <c r="AH10" s="6">
        <f>'Final (ha)'!AH10*2.471044</f>
        <v>1.9457000456</v>
      </c>
      <c r="AJ10" s="47">
        <f t="shared" si="0"/>
        <v>634.96564384999999</v>
      </c>
      <c r="AK10" s="47">
        <f t="shared" si="1"/>
        <v>634.96564384999999</v>
      </c>
    </row>
    <row r="11" spans="1:38" x14ac:dyDescent="0.25">
      <c r="A11" s="6">
        <f>'Final (ha)'!A11</f>
        <v>2025</v>
      </c>
      <c r="B11" s="6" t="str">
        <f>'Final (ha)'!B11</f>
        <v>OutputSite 1</v>
      </c>
      <c r="C11" s="6" t="str">
        <f>'Final (ha)'!C11</f>
        <v>Westchester</v>
      </c>
      <c r="D11" s="6">
        <f>'Final (ha)'!D11</f>
        <v>0</v>
      </c>
      <c r="E11" s="6">
        <f>'Final (ha)'!E11</f>
        <v>0</v>
      </c>
      <c r="F11" s="6" t="str">
        <f>'Final (ha)'!F11</f>
        <v>Fixed</v>
      </c>
      <c r="G11" s="6" t="str">
        <f>'Final (ha)'!G11</f>
        <v>NYS GCM Max</v>
      </c>
      <c r="H11" s="6" t="str">
        <f>'Final (ha)'!H11</f>
        <v>Protect None</v>
      </c>
      <c r="I11" s="6">
        <f>'Final (ha)'!K11</f>
        <v>136.1215</v>
      </c>
      <c r="J11" s="6">
        <f>'Final (ha)'!J11*2.471044</f>
        <v>70.619225162800007</v>
      </c>
      <c r="K11" s="6">
        <f>'Final (ha)'!K11*2.471044</f>
        <v>336.36221584599997</v>
      </c>
      <c r="L11" s="6">
        <f>'Final (ha)'!L11*2.471044</f>
        <v>0</v>
      </c>
      <c r="M11" s="6">
        <f>'Final (ha)'!M11*2.471044</f>
        <v>0</v>
      </c>
      <c r="N11" s="6">
        <f>'Final (ha)'!N11*2.471044</f>
        <v>0</v>
      </c>
      <c r="O11" s="6">
        <f>'Final (ha)'!O11*2.471044</f>
        <v>0</v>
      </c>
      <c r="P11" s="6">
        <f>'Final (ha)'!P11*2.471044</f>
        <v>10.157720570799999</v>
      </c>
      <c r="Q11" s="6">
        <f>'Final (ha)'!Q11*2.471044</f>
        <v>47.344708831200002</v>
      </c>
      <c r="R11" s="6">
        <f>'Final (ha)'!R11*2.471044</f>
        <v>0</v>
      </c>
      <c r="S11" s="6">
        <f>'Final (ha)'!S11*2.471044</f>
        <v>2.9810674815999998</v>
      </c>
      <c r="T11" s="6">
        <f>'Final (ha)'!T11*2.471044</f>
        <v>0.81668004199999999</v>
      </c>
      <c r="U11" s="6">
        <f>'Final (ha)'!U11*2.471044</f>
        <v>0</v>
      </c>
      <c r="V11" s="6">
        <f>'Final (ha)'!V11*2.471044</f>
        <v>0</v>
      </c>
      <c r="W11" s="6">
        <f>'Final (ha)'!W11*2.471044</f>
        <v>0</v>
      </c>
      <c r="X11" s="6">
        <f>'Final (ha)'!X11*2.471044</f>
        <v>3.2000019799999997</v>
      </c>
      <c r="Y11" s="6">
        <f>'Final (ha)'!Y11*2.471044</f>
        <v>0</v>
      </c>
      <c r="Z11" s="6">
        <f>'Final (ha)'!Z11*2.471044</f>
        <v>149.5844014356</v>
      </c>
      <c r="AA11" s="6">
        <f>'Final (ha)'!AA11*2.471044</f>
        <v>0</v>
      </c>
      <c r="AB11" s="6">
        <f>'Final (ha)'!AB11*2.471044</f>
        <v>0</v>
      </c>
      <c r="AC11" s="6">
        <f>'Final (ha)'!AC11*2.471044</f>
        <v>11.4006557028</v>
      </c>
      <c r="AD11" s="6">
        <f>'Final (ha)'!AD11*2.471044</f>
        <v>0</v>
      </c>
      <c r="AE11" s="6">
        <f>'Final (ha)'!AE11*2.471044</f>
        <v>0</v>
      </c>
      <c r="AF11" s="6">
        <f>'Final (ha)'!AF11*2.471044</f>
        <v>0</v>
      </c>
      <c r="AG11" s="6">
        <f>'Final (ha)'!AG11*2.471044</f>
        <v>0</v>
      </c>
      <c r="AH11" s="6">
        <f>'Final (ha)'!AH11*2.471044</f>
        <v>2.4989667972</v>
      </c>
      <c r="AJ11" s="47">
        <f t="shared" si="0"/>
        <v>634.96564384999999</v>
      </c>
      <c r="AK11" s="47">
        <f t="shared" si="1"/>
        <v>634.96564384999999</v>
      </c>
    </row>
    <row r="12" spans="1:38" x14ac:dyDescent="0.25">
      <c r="A12" s="6">
        <f>'Final (ha)'!A12</f>
        <v>2040</v>
      </c>
      <c r="B12" s="6" t="str">
        <f>'Final (ha)'!B12</f>
        <v>OutputSite 1</v>
      </c>
      <c r="C12" s="6" t="str">
        <f>'Final (ha)'!C12</f>
        <v>Westchester</v>
      </c>
      <c r="D12" s="6">
        <f>'Final (ha)'!D12</f>
        <v>0</v>
      </c>
      <c r="E12" s="6">
        <f>'Final (ha)'!E12</f>
        <v>0</v>
      </c>
      <c r="F12" s="6" t="str">
        <f>'Final (ha)'!F12</f>
        <v>Fixed</v>
      </c>
      <c r="G12" s="6" t="str">
        <f>'Final (ha)'!G12</f>
        <v>NYS GCM Max</v>
      </c>
      <c r="H12" s="6" t="str">
        <f>'Final (ha)'!H12</f>
        <v>Protect None</v>
      </c>
      <c r="I12" s="6">
        <f>'Final (ha)'!K12</f>
        <v>135.14240000000001</v>
      </c>
      <c r="J12" s="6">
        <f>'Final (ha)'!J12*2.471044</f>
        <v>69.495394351599998</v>
      </c>
      <c r="K12" s="6">
        <f>'Final (ha)'!K12*2.471044</f>
        <v>333.94281666560005</v>
      </c>
      <c r="L12" s="6">
        <f>'Final (ha)'!L12*2.471044</f>
        <v>0</v>
      </c>
      <c r="M12" s="6">
        <f>'Final (ha)'!M12*2.471044</f>
        <v>0</v>
      </c>
      <c r="N12" s="6">
        <f>'Final (ha)'!N12*2.471044</f>
        <v>0</v>
      </c>
      <c r="O12" s="6">
        <f>'Final (ha)'!O12*2.471044</f>
        <v>0</v>
      </c>
      <c r="P12" s="6">
        <f>'Final (ha)'!P12*2.471044</f>
        <v>11.978138685600001</v>
      </c>
      <c r="Q12" s="6">
        <f>'Final (ha)'!Q12*2.471044</f>
        <v>47.253527307600002</v>
      </c>
      <c r="R12" s="6">
        <f>'Final (ha)'!R12*2.471044</f>
        <v>0</v>
      </c>
      <c r="S12" s="6">
        <f>'Final (ha)'!S12*2.471044</f>
        <v>2.9748898715999998</v>
      </c>
      <c r="T12" s="6">
        <f>'Final (ha)'!T12*2.471044</f>
        <v>1.4522325588</v>
      </c>
      <c r="U12" s="6">
        <f>'Final (ha)'!U12*2.471044</f>
        <v>0</v>
      </c>
      <c r="V12" s="6">
        <f>'Final (ha)'!V12*2.471044</f>
        <v>0</v>
      </c>
      <c r="W12" s="6">
        <f>'Final (ha)'!W12*2.471044</f>
        <v>0</v>
      </c>
      <c r="X12" s="6">
        <f>'Final (ha)'!X12*2.471044</f>
        <v>3.2000019799999997</v>
      </c>
      <c r="Y12" s="6">
        <f>'Final (ha)'!Y12*2.471044</f>
        <v>0</v>
      </c>
      <c r="Z12" s="6">
        <f>'Final (ha)'!Z12*2.471044</f>
        <v>149.69115053639999</v>
      </c>
      <c r="AA12" s="6">
        <f>'Final (ha)'!AA12*2.471044</f>
        <v>0</v>
      </c>
      <c r="AB12" s="6">
        <f>'Final (ha)'!AB12*2.471044</f>
        <v>0</v>
      </c>
      <c r="AC12" s="6">
        <f>'Final (ha)'!AC12*2.471044</f>
        <v>11.354447179999999</v>
      </c>
      <c r="AD12" s="6">
        <f>'Final (ha)'!AD12*2.471044</f>
        <v>0</v>
      </c>
      <c r="AE12" s="6">
        <f>'Final (ha)'!AE12*2.471044</f>
        <v>0</v>
      </c>
      <c r="AF12" s="6">
        <f>'Final (ha)'!AF12*2.471044</f>
        <v>0</v>
      </c>
      <c r="AG12" s="6">
        <f>'Final (ha)'!AG12*2.471044</f>
        <v>0</v>
      </c>
      <c r="AH12" s="6">
        <f>'Final (ha)'!AH12*2.471044</f>
        <v>3.6227976084</v>
      </c>
      <c r="AJ12" s="47">
        <f t="shared" si="0"/>
        <v>634.96539674560006</v>
      </c>
      <c r="AK12" s="47">
        <f t="shared" si="1"/>
        <v>634.96539674560006</v>
      </c>
    </row>
    <row r="13" spans="1:38" x14ac:dyDescent="0.25">
      <c r="A13" s="6">
        <f>'Final (ha)'!A13</f>
        <v>2055</v>
      </c>
      <c r="B13" s="6" t="str">
        <f>'Final (ha)'!B13</f>
        <v>OutputSite 1</v>
      </c>
      <c r="C13" s="6" t="str">
        <f>'Final (ha)'!C13</f>
        <v>Westchester</v>
      </c>
      <c r="D13" s="6">
        <f>'Final (ha)'!D13</f>
        <v>0</v>
      </c>
      <c r="E13" s="6">
        <f>'Final (ha)'!E13</f>
        <v>0</v>
      </c>
      <c r="F13" s="6" t="str">
        <f>'Final (ha)'!F13</f>
        <v>Fixed</v>
      </c>
      <c r="G13" s="6" t="str">
        <f>'Final (ha)'!G13</f>
        <v>NYS GCM Max</v>
      </c>
      <c r="H13" s="6" t="str">
        <f>'Final (ha)'!H13</f>
        <v>Protect None</v>
      </c>
      <c r="I13" s="6">
        <f>'Final (ha)'!K13</f>
        <v>134.38560000000001</v>
      </c>
      <c r="J13" s="6">
        <f>'Final (ha)'!J13*2.471044</f>
        <v>68.256907098799999</v>
      </c>
      <c r="K13" s="6">
        <f>'Final (ha)'!K13*2.471044</f>
        <v>332.07273056640003</v>
      </c>
      <c r="L13" s="6">
        <f>'Final (ha)'!L13*2.471044</f>
        <v>0</v>
      </c>
      <c r="M13" s="6">
        <f>'Final (ha)'!M13*2.471044</f>
        <v>0</v>
      </c>
      <c r="N13" s="6">
        <f>'Final (ha)'!N13*2.471044</f>
        <v>0</v>
      </c>
      <c r="O13" s="6">
        <f>'Final (ha)'!O13*2.471044</f>
        <v>0</v>
      </c>
      <c r="P13" s="6">
        <f>'Final (ha)'!P13*2.471044</f>
        <v>12.9270195816</v>
      </c>
      <c r="Q13" s="6">
        <f>'Final (ha)'!Q13*2.471044</f>
        <v>47.901435044400003</v>
      </c>
      <c r="R13" s="6">
        <f>'Final (ha)'!R13*2.471044</f>
        <v>0</v>
      </c>
      <c r="S13" s="6">
        <f>'Final (ha)'!S13*2.471044</f>
        <v>2.9622875472000003</v>
      </c>
      <c r="T13" s="6">
        <f>'Final (ha)'!T13*2.471044</f>
        <v>1.6360782324000001</v>
      </c>
      <c r="U13" s="6">
        <f>'Final (ha)'!U13*2.471044</f>
        <v>0</v>
      </c>
      <c r="V13" s="6">
        <f>'Final (ha)'!V13*2.471044</f>
        <v>0</v>
      </c>
      <c r="W13" s="6">
        <f>'Final (ha)'!W13*2.471044</f>
        <v>0</v>
      </c>
      <c r="X13" s="6">
        <f>'Final (ha)'!X13*2.471044</f>
        <v>3.2000019799999997</v>
      </c>
      <c r="Y13" s="6">
        <f>'Final (ha)'!Y13*2.471044</f>
        <v>0</v>
      </c>
      <c r="Z13" s="6">
        <f>'Final (ha)'!Z13*2.471044</f>
        <v>149.84732051720002</v>
      </c>
      <c r="AA13" s="6">
        <f>'Final (ha)'!AA13*2.471044</f>
        <v>0</v>
      </c>
      <c r="AB13" s="6">
        <f>'Final (ha)'!AB13*2.471044</f>
        <v>0</v>
      </c>
      <c r="AC13" s="6">
        <f>'Final (ha)'!AC13*2.471044</f>
        <v>11.300331316400001</v>
      </c>
      <c r="AD13" s="6">
        <f>'Final (ha)'!AD13*2.471044</f>
        <v>0</v>
      </c>
      <c r="AE13" s="6">
        <f>'Final (ha)'!AE13*2.471044</f>
        <v>0</v>
      </c>
      <c r="AF13" s="6">
        <f>'Final (ha)'!AF13*2.471044</f>
        <v>0</v>
      </c>
      <c r="AG13" s="6">
        <f>'Final (ha)'!AG13*2.471044</f>
        <v>0</v>
      </c>
      <c r="AH13" s="6">
        <f>'Final (ha)'!AH13*2.471044</f>
        <v>4.8612848612000006</v>
      </c>
      <c r="AJ13" s="47">
        <f t="shared" si="0"/>
        <v>634.96539674560017</v>
      </c>
      <c r="AK13" s="47">
        <f t="shared" si="1"/>
        <v>634.96539674560017</v>
      </c>
    </row>
    <row r="14" spans="1:38" x14ac:dyDescent="0.25">
      <c r="A14" s="6">
        <f>'Final (ha)'!A14</f>
        <v>2070</v>
      </c>
      <c r="B14" s="6" t="str">
        <f>'Final (ha)'!B14</f>
        <v>OutputSite 1</v>
      </c>
      <c r="C14" s="6" t="str">
        <f>'Final (ha)'!C14</f>
        <v>Westchester</v>
      </c>
      <c r="D14" s="6">
        <f>'Final (ha)'!D14</f>
        <v>0</v>
      </c>
      <c r="E14" s="6">
        <f>'Final (ha)'!E14</f>
        <v>0</v>
      </c>
      <c r="F14" s="6" t="str">
        <f>'Final (ha)'!F14</f>
        <v>Fixed</v>
      </c>
      <c r="G14" s="6" t="str">
        <f>'Final (ha)'!G14</f>
        <v>NYS GCM Max</v>
      </c>
      <c r="H14" s="6" t="str">
        <f>'Final (ha)'!H14</f>
        <v>Protect None</v>
      </c>
      <c r="I14" s="6">
        <f>'Final (ha)'!K14</f>
        <v>133.17320000000001</v>
      </c>
      <c r="J14" s="6">
        <f>'Final (ha)'!J14*2.471044</f>
        <v>66.112288011199993</v>
      </c>
      <c r="K14" s="6">
        <f>'Final (ha)'!K14*2.471044</f>
        <v>329.0768368208</v>
      </c>
      <c r="L14" s="6">
        <f>'Final (ha)'!L14*2.471044</f>
        <v>0</v>
      </c>
      <c r="M14" s="6">
        <f>'Final (ha)'!M14*2.471044</f>
        <v>0</v>
      </c>
      <c r="N14" s="6">
        <f>'Final (ha)'!N14*2.471044</f>
        <v>0</v>
      </c>
      <c r="O14" s="6">
        <f>'Final (ha)'!O14*2.471044</f>
        <v>0</v>
      </c>
      <c r="P14" s="6">
        <f>'Final (ha)'!P14*2.471044</f>
        <v>14.102248108</v>
      </c>
      <c r="Q14" s="6">
        <f>'Final (ha)'!Q14*2.471044</f>
        <v>48.520678670800002</v>
      </c>
      <c r="R14" s="6">
        <f>'Final (ha)'!R14*2.471044</f>
        <v>0</v>
      </c>
      <c r="S14" s="6">
        <f>'Final (ha)'!S14*2.471044</f>
        <v>2.9291755576000003</v>
      </c>
      <c r="T14" s="6">
        <f>'Final (ha)'!T14*2.471044</f>
        <v>2.6309205468000001</v>
      </c>
      <c r="U14" s="6">
        <f>'Final (ha)'!U14*2.471044</f>
        <v>0</v>
      </c>
      <c r="V14" s="6">
        <f>'Final (ha)'!V14*2.471044</f>
        <v>0</v>
      </c>
      <c r="W14" s="6">
        <f>'Final (ha)'!W14*2.471044</f>
        <v>0</v>
      </c>
      <c r="X14" s="6">
        <f>'Final (ha)'!X14*2.471044</f>
        <v>3.2000019799999997</v>
      </c>
      <c r="Y14" s="6">
        <f>'Final (ha)'!Y14*2.471044</f>
        <v>0</v>
      </c>
      <c r="Z14" s="6">
        <f>'Final (ha)'!Z14*2.471044</f>
        <v>150.2053747928</v>
      </c>
      <c r="AA14" s="6">
        <f>'Final (ha)'!AA14*2.471044</f>
        <v>0</v>
      </c>
      <c r="AB14" s="6">
        <f>'Final (ha)'!AB14*2.471044</f>
        <v>0</v>
      </c>
      <c r="AC14" s="6">
        <f>'Final (ha)'!AC14*2.471044</f>
        <v>11.1822154132</v>
      </c>
      <c r="AD14" s="6">
        <f>'Final (ha)'!AD14*2.471044</f>
        <v>0</v>
      </c>
      <c r="AE14" s="6">
        <f>'Final (ha)'!AE14*2.471044</f>
        <v>0</v>
      </c>
      <c r="AF14" s="6">
        <f>'Final (ha)'!AF14*2.471044</f>
        <v>0</v>
      </c>
      <c r="AG14" s="6">
        <f>'Final (ha)'!AG14*2.471044</f>
        <v>0</v>
      </c>
      <c r="AH14" s="6">
        <f>'Final (ha)'!AH14*2.471044</f>
        <v>7.0059039488000003</v>
      </c>
      <c r="AJ14" s="47">
        <f t="shared" si="0"/>
        <v>634.96564384999999</v>
      </c>
      <c r="AK14" s="47">
        <f t="shared" si="1"/>
        <v>634.96564384999999</v>
      </c>
    </row>
    <row r="15" spans="1:38" x14ac:dyDescent="0.25">
      <c r="A15" s="6">
        <f>'Final (ha)'!A15</f>
        <v>2085</v>
      </c>
      <c r="B15" s="6" t="str">
        <f>'Final (ha)'!B15</f>
        <v>OutputSite 1</v>
      </c>
      <c r="C15" s="6" t="str">
        <f>'Final (ha)'!C15</f>
        <v>Westchester</v>
      </c>
      <c r="D15" s="6">
        <f>'Final (ha)'!D15</f>
        <v>0</v>
      </c>
      <c r="E15" s="6">
        <f>'Final (ha)'!E15</f>
        <v>0</v>
      </c>
      <c r="F15" s="6" t="str">
        <f>'Final (ha)'!F15</f>
        <v>Fixed</v>
      </c>
      <c r="G15" s="6" t="str">
        <f>'Final (ha)'!G15</f>
        <v>NYS GCM Max</v>
      </c>
      <c r="H15" s="6" t="str">
        <f>'Final (ha)'!H15</f>
        <v>Protect None</v>
      </c>
      <c r="I15" s="6">
        <f>'Final (ha)'!K15</f>
        <v>132.07570000000001</v>
      </c>
      <c r="J15" s="6">
        <f>'Final (ha)'!J15*2.471044</f>
        <v>64.464348767600001</v>
      </c>
      <c r="K15" s="6">
        <f>'Final (ha)'!K15*2.471044</f>
        <v>326.36486603080004</v>
      </c>
      <c r="L15" s="6">
        <f>'Final (ha)'!L15*2.471044</f>
        <v>0</v>
      </c>
      <c r="M15" s="6">
        <f>'Final (ha)'!M15*2.471044</f>
        <v>0</v>
      </c>
      <c r="N15" s="6">
        <f>'Final (ha)'!N15*2.471044</f>
        <v>0</v>
      </c>
      <c r="O15" s="6">
        <f>'Final (ha)'!O15*2.471044</f>
        <v>0</v>
      </c>
      <c r="P15" s="6">
        <f>'Final (ha)'!P15*2.471044</f>
        <v>15.179376187600001</v>
      </c>
      <c r="Q15" s="6">
        <f>'Final (ha)'!Q15*2.471044</f>
        <v>48.633605381599999</v>
      </c>
      <c r="R15" s="6">
        <f>'Final (ha)'!R15*2.471044</f>
        <v>0</v>
      </c>
      <c r="S15" s="6">
        <f>'Final (ha)'!S15*2.471044</f>
        <v>2.8795075732000002</v>
      </c>
      <c r="T15" s="6">
        <f>'Final (ha)'!T15*2.471044</f>
        <v>3.8409907936000001</v>
      </c>
      <c r="U15" s="6">
        <f>'Final (ha)'!U15*2.471044</f>
        <v>0</v>
      </c>
      <c r="V15" s="6">
        <f>'Final (ha)'!V15*2.471044</f>
        <v>0</v>
      </c>
      <c r="W15" s="6">
        <f>'Final (ha)'!W15*2.471044</f>
        <v>0</v>
      </c>
      <c r="X15" s="6">
        <f>'Final (ha)'!X15*2.471044</f>
        <v>3.2000019799999997</v>
      </c>
      <c r="Y15" s="6">
        <f>'Final (ha)'!Y15*2.471044</f>
        <v>0</v>
      </c>
      <c r="Z15" s="6">
        <f>'Final (ha)'!Z15*2.471044</f>
        <v>150.72898901639999</v>
      </c>
      <c r="AA15" s="6">
        <f>'Final (ha)'!AA15*2.471044</f>
        <v>0</v>
      </c>
      <c r="AB15" s="6">
        <f>'Final (ha)'!AB15*2.471044</f>
        <v>0</v>
      </c>
      <c r="AC15" s="6">
        <f>'Final (ha)'!AC15*2.471044</f>
        <v>11.0198678224</v>
      </c>
      <c r="AD15" s="6">
        <f>'Final (ha)'!AD15*2.471044</f>
        <v>0</v>
      </c>
      <c r="AE15" s="6">
        <f>'Final (ha)'!AE15*2.471044</f>
        <v>0</v>
      </c>
      <c r="AF15" s="6">
        <f>'Final (ha)'!AF15*2.471044</f>
        <v>0</v>
      </c>
      <c r="AG15" s="6">
        <f>'Final (ha)'!AG15*2.471044</f>
        <v>0</v>
      </c>
      <c r="AH15" s="6">
        <f>'Final (ha)'!AH15*2.471044</f>
        <v>8.6538431924000001</v>
      </c>
      <c r="AJ15" s="47">
        <f t="shared" si="0"/>
        <v>634.96539674559995</v>
      </c>
      <c r="AK15" s="47">
        <f t="shared" si="1"/>
        <v>634.96539674559995</v>
      </c>
    </row>
    <row r="16" spans="1:38" x14ac:dyDescent="0.25">
      <c r="A16" s="6">
        <f>'Final (ha)'!A16</f>
        <v>2100</v>
      </c>
      <c r="B16" s="6" t="str">
        <f>'Final (ha)'!B16</f>
        <v>OutputSite 1</v>
      </c>
      <c r="C16" s="6" t="str">
        <f>'Final (ha)'!C16</f>
        <v>Westchester</v>
      </c>
      <c r="D16" s="6">
        <f>'Final (ha)'!D16</f>
        <v>0</v>
      </c>
      <c r="E16" s="6">
        <f>'Final (ha)'!E16</f>
        <v>0</v>
      </c>
      <c r="F16" s="6" t="str">
        <f>'Final (ha)'!F16</f>
        <v>Fixed</v>
      </c>
      <c r="G16" s="6" t="str">
        <f>'Final (ha)'!G16</f>
        <v>NYS GCM Max</v>
      </c>
      <c r="H16" s="6" t="str">
        <f>'Final (ha)'!H16</f>
        <v>Protect None</v>
      </c>
      <c r="I16" s="6">
        <f>'Final (ha)'!K16</f>
        <v>130.71109999999999</v>
      </c>
      <c r="J16" s="6">
        <f>'Final (ha)'!J16*2.471044</f>
        <v>62.435374539199998</v>
      </c>
      <c r="K16" s="6">
        <f>'Final (ha)'!K16*2.471044</f>
        <v>322.99287938839996</v>
      </c>
      <c r="L16" s="6">
        <f>'Final (ha)'!L16*2.471044</f>
        <v>0</v>
      </c>
      <c r="M16" s="6">
        <f>'Final (ha)'!M16*2.471044</f>
        <v>0</v>
      </c>
      <c r="N16" s="6">
        <f>'Final (ha)'!N16*2.471044</f>
        <v>0</v>
      </c>
      <c r="O16" s="6">
        <f>'Final (ha)'!O16*2.471044</f>
        <v>0</v>
      </c>
      <c r="P16" s="6">
        <f>'Final (ha)'!P16*2.471044</f>
        <v>16.560195574799998</v>
      </c>
      <c r="Q16" s="6">
        <f>'Final (ha)'!Q16*2.471044</f>
        <v>49.125343137600005</v>
      </c>
      <c r="R16" s="6">
        <f>'Final (ha)'!R16*2.471044</f>
        <v>0</v>
      </c>
      <c r="S16" s="6">
        <f>'Final (ha)'!S16*2.471044</f>
        <v>2.8115538631999999</v>
      </c>
      <c r="T16" s="6">
        <f>'Final (ha)'!T16*2.471044</f>
        <v>4.7394623920000001</v>
      </c>
      <c r="U16" s="6">
        <f>'Final (ha)'!U16*2.471044</f>
        <v>0</v>
      </c>
      <c r="V16" s="6">
        <f>'Final (ha)'!V16*2.471044</f>
        <v>0</v>
      </c>
      <c r="W16" s="6">
        <f>'Final (ha)'!W16*2.471044</f>
        <v>0</v>
      </c>
      <c r="X16" s="6">
        <f>'Final (ha)'!X16*2.471044</f>
        <v>2.9652528</v>
      </c>
      <c r="Y16" s="6">
        <f>'Final (ha)'!Y16*2.471044</f>
        <v>0</v>
      </c>
      <c r="Z16" s="6">
        <f>'Final (ha)'!Z16*2.471044</f>
        <v>151.81427154120001</v>
      </c>
      <c r="AA16" s="6">
        <f>'Final (ha)'!AA16*2.471044</f>
        <v>0</v>
      </c>
      <c r="AB16" s="6">
        <f>'Final (ha)'!AB16*2.471044</f>
        <v>0</v>
      </c>
      <c r="AC16" s="6">
        <f>'Final (ha)'!AC16*2.471044</f>
        <v>10.8384931928</v>
      </c>
      <c r="AD16" s="6">
        <f>'Final (ha)'!AD16*2.471044</f>
        <v>0</v>
      </c>
      <c r="AE16" s="6">
        <f>'Final (ha)'!AE16*2.471044</f>
        <v>0</v>
      </c>
      <c r="AF16" s="6">
        <f>'Final (ha)'!AF16*2.471044</f>
        <v>0</v>
      </c>
      <c r="AG16" s="6">
        <f>'Final (ha)'!AG16*2.471044</f>
        <v>0</v>
      </c>
      <c r="AH16" s="6">
        <f>'Final (ha)'!AH16*2.471044</f>
        <v>10.682817420799999</v>
      </c>
      <c r="AJ16" s="47">
        <f t="shared" si="0"/>
        <v>634.96564384999988</v>
      </c>
      <c r="AK16" s="47">
        <f t="shared" si="1"/>
        <v>634.96564384999988</v>
      </c>
    </row>
    <row r="17" spans="1:37" x14ac:dyDescent="0.25">
      <c r="A17" s="6">
        <f>'Final (ha)'!A17</f>
        <v>0</v>
      </c>
      <c r="B17" s="6" t="str">
        <f>'Final (ha)'!B17</f>
        <v>OutputSite 2</v>
      </c>
      <c r="C17" s="6" t="str">
        <f>'Final (ha)'!C17</f>
        <v>Westchester</v>
      </c>
      <c r="D17" s="6">
        <f>'Final (ha)'!D17</f>
        <v>0</v>
      </c>
      <c r="E17" s="6">
        <f>'Final (ha)'!E17</f>
        <v>0</v>
      </c>
      <c r="F17" s="6" t="str">
        <f>'Final (ha)'!F17</f>
        <v>Fixed</v>
      </c>
      <c r="G17" s="6" t="str">
        <f>'Final (ha)'!G17</f>
        <v>NYS GCM Max</v>
      </c>
      <c r="H17" s="6" t="str">
        <f>'Final (ha)'!H17</f>
        <v>Protect None</v>
      </c>
      <c r="I17" s="6">
        <f>'Final (ha)'!K17</f>
        <v>64.362499999999997</v>
      </c>
      <c r="J17" s="6">
        <f>'Final (ha)'!J17*2.471044</f>
        <v>126.15297381000001</v>
      </c>
      <c r="K17" s="6">
        <f>'Final (ha)'!K17*2.471044</f>
        <v>159.04256945</v>
      </c>
      <c r="L17" s="6">
        <f>'Final (ha)'!L17*2.471044</f>
        <v>1.2478772200000001</v>
      </c>
      <c r="M17" s="6">
        <f>'Final (ha)'!M17*2.471044</f>
        <v>0</v>
      </c>
      <c r="N17" s="6">
        <f>'Final (ha)'!N17*2.471044</f>
        <v>3.8733614699999999</v>
      </c>
      <c r="O17" s="6">
        <f>'Final (ha)'!O17*2.471044</f>
        <v>0</v>
      </c>
      <c r="P17" s="6">
        <f>'Final (ha)'!P17*2.471044</f>
        <v>0</v>
      </c>
      <c r="Q17" s="6">
        <f>'Final (ha)'!Q17*2.471044</f>
        <v>0</v>
      </c>
      <c r="R17" s="6">
        <f>'Final (ha)'!R17*2.471044</f>
        <v>0</v>
      </c>
      <c r="S17" s="6">
        <f>'Final (ha)'!S17*2.471044</f>
        <v>9.6000059399999991</v>
      </c>
      <c r="T17" s="6">
        <f>'Final (ha)'!T17*2.471044</f>
        <v>0.87104300999999995</v>
      </c>
      <c r="U17" s="6">
        <f>'Final (ha)'!U17*2.471044</f>
        <v>0</v>
      </c>
      <c r="V17" s="6">
        <f>'Final (ha)'!V17*2.471044</f>
        <v>0</v>
      </c>
      <c r="W17" s="6">
        <f>'Final (ha)'!W17*2.471044</f>
        <v>0.97606238000000001</v>
      </c>
      <c r="X17" s="6">
        <f>'Final (ha)'!X17*2.471044</f>
        <v>0.44478792</v>
      </c>
      <c r="Y17" s="6">
        <f>'Final (ha)'!Y17*2.471044</f>
        <v>0</v>
      </c>
      <c r="Z17" s="6">
        <f>'Final (ha)'!Z17*2.471044</f>
        <v>114.60084311</v>
      </c>
      <c r="AA17" s="6">
        <f>'Final (ha)'!AA17*2.471044</f>
        <v>0</v>
      </c>
      <c r="AB17" s="6">
        <f>'Final (ha)'!AB17*2.471044</f>
        <v>0</v>
      </c>
      <c r="AC17" s="6">
        <f>'Final (ha)'!AC17*2.471044</f>
        <v>10.001550590000001</v>
      </c>
      <c r="AD17" s="6">
        <f>'Final (ha)'!AD17*2.471044</f>
        <v>0</v>
      </c>
      <c r="AE17" s="6">
        <f>'Final (ha)'!AE17*2.471044</f>
        <v>0</v>
      </c>
      <c r="AF17" s="6">
        <f>'Final (ha)'!AF17*2.471044</f>
        <v>3.4532839900000001</v>
      </c>
      <c r="AG17" s="6">
        <f>'Final (ha)'!AG17*2.471044</f>
        <v>0</v>
      </c>
      <c r="AH17" s="6">
        <f>'Final (ha)'!AH17*2.471044</f>
        <v>0</v>
      </c>
      <c r="AJ17" s="47">
        <f t="shared" si="0"/>
        <v>430.26435889000004</v>
      </c>
      <c r="AK17" s="47">
        <f t="shared" si="1"/>
        <v>430.26435889000004</v>
      </c>
    </row>
    <row r="18" spans="1:37" x14ac:dyDescent="0.25">
      <c r="A18" s="6">
        <f>'Final (ha)'!A18</f>
        <v>2003</v>
      </c>
      <c r="B18" s="6" t="str">
        <f>'Final (ha)'!B18</f>
        <v>OutputSite 2</v>
      </c>
      <c r="C18" s="6" t="str">
        <f>'Final (ha)'!C18</f>
        <v>Westchester</v>
      </c>
      <c r="D18" s="6">
        <f>'Final (ha)'!D18</f>
        <v>0</v>
      </c>
      <c r="E18" s="6">
        <f>'Final (ha)'!E18</f>
        <v>0</v>
      </c>
      <c r="F18" s="6" t="str">
        <f>'Final (ha)'!F18</f>
        <v>Fixed</v>
      </c>
      <c r="G18" s="6" t="str">
        <f>'Final (ha)'!G18</f>
        <v>NYS GCM Max</v>
      </c>
      <c r="H18" s="6" t="str">
        <f>'Final (ha)'!H18</f>
        <v>Protect None</v>
      </c>
      <c r="I18" s="6">
        <f>'Final (ha)'!K18</f>
        <v>61.911000000000001</v>
      </c>
      <c r="J18" s="6">
        <f>'Final (ha)'!J18*2.471044</f>
        <v>124.628339662</v>
      </c>
      <c r="K18" s="6">
        <f>'Final (ha)'!K18*2.471044</f>
        <v>152.98480508400002</v>
      </c>
      <c r="L18" s="6">
        <f>'Final (ha)'!L18*2.471044</f>
        <v>1.2478772200000001</v>
      </c>
      <c r="M18" s="6">
        <f>'Final (ha)'!M18*2.471044</f>
        <v>0</v>
      </c>
      <c r="N18" s="6">
        <f>'Final (ha)'!N18*2.471044</f>
        <v>3.8733614699999999</v>
      </c>
      <c r="O18" s="6">
        <f>'Final (ha)'!O18*2.471044</f>
        <v>0</v>
      </c>
      <c r="P18" s="6">
        <f>'Final (ha)'!P18*2.471044</f>
        <v>6.0577643659999998</v>
      </c>
      <c r="Q18" s="6">
        <f>'Final (ha)'!Q18*2.471044</f>
        <v>0.19570668480000003</v>
      </c>
      <c r="R18" s="6">
        <f>'Final (ha)'!R18*2.471044</f>
        <v>0</v>
      </c>
      <c r="S18" s="6">
        <f>'Final (ha)'!S18*2.471044</f>
        <v>9.5876507199999992</v>
      </c>
      <c r="T18" s="6">
        <f>'Final (ha)'!T18*2.471044</f>
        <v>0.70820121040000006</v>
      </c>
      <c r="U18" s="6">
        <f>'Final (ha)'!U18*2.471044</f>
        <v>0</v>
      </c>
      <c r="V18" s="6">
        <f>'Final (ha)'!V18*2.471044</f>
        <v>0</v>
      </c>
      <c r="W18" s="6">
        <f>'Final (ha)'!W18*2.471044</f>
        <v>0.97606238000000001</v>
      </c>
      <c r="X18" s="6">
        <f>'Final (ha)'!X18*2.471044</f>
        <v>0.45714314</v>
      </c>
      <c r="Y18" s="6">
        <f>'Final (ha)'!Y18*2.471044</f>
        <v>0</v>
      </c>
      <c r="Z18" s="6">
        <f>'Final (ha)'!Z18*2.471044</f>
        <v>114.76368490959999</v>
      </c>
      <c r="AA18" s="6">
        <f>'Final (ha)'!AA18*2.471044</f>
        <v>0</v>
      </c>
      <c r="AB18" s="6">
        <f>'Final (ha)'!AB18*2.471044</f>
        <v>0</v>
      </c>
      <c r="AC18" s="6">
        <f>'Final (ha)'!AC18*2.471044</f>
        <v>10.044546755599999</v>
      </c>
      <c r="AD18" s="6">
        <f>'Final (ha)'!AD18*2.471044</f>
        <v>0</v>
      </c>
      <c r="AE18" s="6">
        <f>'Final (ha)'!AE18*2.471044</f>
        <v>0</v>
      </c>
      <c r="AF18" s="6">
        <f>'Final (ha)'!AF18*2.471044</f>
        <v>3.214828244</v>
      </c>
      <c r="AG18" s="6">
        <f>'Final (ha)'!AG18*2.471044</f>
        <v>0</v>
      </c>
      <c r="AH18" s="6">
        <f>'Final (ha)'!AH18*2.471044</f>
        <v>1.5246341480000001</v>
      </c>
      <c r="AJ18" s="47">
        <f t="shared" si="0"/>
        <v>430.26460599439997</v>
      </c>
      <c r="AK18" s="47">
        <f t="shared" si="1"/>
        <v>430.26460599439997</v>
      </c>
    </row>
    <row r="19" spans="1:37" x14ac:dyDescent="0.25">
      <c r="A19" s="6">
        <f>'Final (ha)'!A19</f>
        <v>2025</v>
      </c>
      <c r="B19" s="6" t="str">
        <f>'Final (ha)'!B19</f>
        <v>OutputSite 2</v>
      </c>
      <c r="C19" s="6" t="str">
        <f>'Final (ha)'!C19</f>
        <v>Westchester</v>
      </c>
      <c r="D19" s="6">
        <f>'Final (ha)'!D19</f>
        <v>0</v>
      </c>
      <c r="E19" s="6">
        <f>'Final (ha)'!E19</f>
        <v>0</v>
      </c>
      <c r="F19" s="6" t="str">
        <f>'Final (ha)'!F19</f>
        <v>Fixed</v>
      </c>
      <c r="G19" s="6" t="str">
        <f>'Final (ha)'!G19</f>
        <v>NYS GCM Max</v>
      </c>
      <c r="H19" s="6" t="str">
        <f>'Final (ha)'!H19</f>
        <v>Protect None</v>
      </c>
      <c r="I19" s="6">
        <f>'Final (ha)'!K19</f>
        <v>61.179900000000004</v>
      </c>
      <c r="J19" s="6">
        <f>'Final (ha)'!J19*2.471044</f>
        <v>123.8702233628</v>
      </c>
      <c r="K19" s="6">
        <f>'Final (ha)'!K19*2.471044</f>
        <v>151.1782248156</v>
      </c>
      <c r="L19" s="6">
        <f>'Final (ha)'!L19*2.471044</f>
        <v>1.2478772200000001</v>
      </c>
      <c r="M19" s="6">
        <f>'Final (ha)'!M19*2.471044</f>
        <v>0</v>
      </c>
      <c r="N19" s="6">
        <f>'Final (ha)'!N19*2.471044</f>
        <v>3.8733614699999999</v>
      </c>
      <c r="O19" s="6">
        <f>'Final (ha)'!O19*2.471044</f>
        <v>0</v>
      </c>
      <c r="P19" s="6">
        <f>'Final (ha)'!P19*2.471044</f>
        <v>6.1010076359999994</v>
      </c>
      <c r="Q19" s="6">
        <f>'Final (ha)'!Q19*2.471044</f>
        <v>2.1327580764</v>
      </c>
      <c r="R19" s="6">
        <f>'Final (ha)'!R19*2.471044</f>
        <v>0</v>
      </c>
      <c r="S19" s="6">
        <f>'Final (ha)'!S19*2.471044</f>
        <v>9.5814731099999992</v>
      </c>
      <c r="T19" s="6">
        <f>'Final (ha)'!T19*2.471044</f>
        <v>0.52336711920000001</v>
      </c>
      <c r="U19" s="6">
        <f>'Final (ha)'!U19*2.471044</f>
        <v>0</v>
      </c>
      <c r="V19" s="6">
        <f>'Final (ha)'!V19*2.471044</f>
        <v>0</v>
      </c>
      <c r="W19" s="6">
        <f>'Final (ha)'!W19*2.471044</f>
        <v>0.97606238000000001</v>
      </c>
      <c r="X19" s="6">
        <f>'Final (ha)'!X19*2.471044</f>
        <v>0.46332075</v>
      </c>
      <c r="Y19" s="6">
        <f>'Final (ha)'!Y19*2.471044</f>
        <v>0</v>
      </c>
      <c r="Z19" s="6">
        <f>'Final (ha)'!Z19*2.471044</f>
        <v>114.9485190008</v>
      </c>
      <c r="AA19" s="6">
        <f>'Final (ha)'!AA19*2.471044</f>
        <v>0</v>
      </c>
      <c r="AB19" s="6">
        <f>'Final (ha)'!AB19*2.471044</f>
        <v>0</v>
      </c>
      <c r="AC19" s="6">
        <f>'Final (ha)'!AC19*2.471044</f>
        <v>10.000067963599999</v>
      </c>
      <c r="AD19" s="6">
        <f>'Final (ha)'!AD19*2.471044</f>
        <v>0</v>
      </c>
      <c r="AE19" s="6">
        <f>'Final (ha)'!AE19*2.471044</f>
        <v>0</v>
      </c>
      <c r="AF19" s="6">
        <f>'Final (ha)'!AF19*2.471044</f>
        <v>3.0853455383999999</v>
      </c>
      <c r="AG19" s="6">
        <f>'Final (ha)'!AG19*2.471044</f>
        <v>0</v>
      </c>
      <c r="AH19" s="6">
        <f>'Final (ha)'!AH19*2.471044</f>
        <v>2.2827504471999998</v>
      </c>
      <c r="AJ19" s="47">
        <f t="shared" si="0"/>
        <v>430.26435888999998</v>
      </c>
      <c r="AK19" s="47">
        <f t="shared" si="1"/>
        <v>430.26435888999998</v>
      </c>
    </row>
    <row r="20" spans="1:37" x14ac:dyDescent="0.25">
      <c r="A20" s="6">
        <f>'Final (ha)'!A20</f>
        <v>2040</v>
      </c>
      <c r="B20" s="6" t="str">
        <f>'Final (ha)'!B20</f>
        <v>OutputSite 2</v>
      </c>
      <c r="C20" s="6" t="str">
        <f>'Final (ha)'!C20</f>
        <v>Westchester</v>
      </c>
      <c r="D20" s="6">
        <f>'Final (ha)'!D20</f>
        <v>0</v>
      </c>
      <c r="E20" s="6">
        <f>'Final (ha)'!E20</f>
        <v>0</v>
      </c>
      <c r="F20" s="6" t="str">
        <f>'Final (ha)'!F20</f>
        <v>Fixed</v>
      </c>
      <c r="G20" s="6" t="str">
        <f>'Final (ha)'!G20</f>
        <v>NYS GCM Max</v>
      </c>
      <c r="H20" s="6" t="str">
        <f>'Final (ha)'!H20</f>
        <v>Protect None</v>
      </c>
      <c r="I20" s="6">
        <f>'Final (ha)'!K20</f>
        <v>60.409500000000001</v>
      </c>
      <c r="J20" s="6">
        <f>'Final (ha)'!J20*2.471044</f>
        <v>123.28359751720001</v>
      </c>
      <c r="K20" s="6">
        <f>'Final (ha)'!K20*2.471044</f>
        <v>149.274532518</v>
      </c>
      <c r="L20" s="6">
        <f>'Final (ha)'!L20*2.471044</f>
        <v>1.2478772200000001</v>
      </c>
      <c r="M20" s="6">
        <f>'Final (ha)'!M20*2.471044</f>
        <v>0</v>
      </c>
      <c r="N20" s="6">
        <f>'Final (ha)'!N20*2.471044</f>
        <v>3.8733614699999999</v>
      </c>
      <c r="O20" s="6">
        <f>'Final (ha)'!O20*2.471044</f>
        <v>0</v>
      </c>
      <c r="P20" s="6">
        <f>'Final (ha)'!P20*2.471044</f>
        <v>7.7247306484000005</v>
      </c>
      <c r="Q20" s="6">
        <f>'Final (ha)'!Q20*2.471044</f>
        <v>2.5261482811999998</v>
      </c>
      <c r="R20" s="6">
        <f>'Final (ha)'!R20*2.471044</f>
        <v>0</v>
      </c>
      <c r="S20" s="6">
        <f>'Final (ha)'!S20*2.471044</f>
        <v>9.5814731099999992</v>
      </c>
      <c r="T20" s="6">
        <f>'Final (ha)'!T20*2.471044</f>
        <v>0.41118172159999999</v>
      </c>
      <c r="U20" s="6">
        <f>'Final (ha)'!U20*2.471044</f>
        <v>0</v>
      </c>
      <c r="V20" s="6">
        <f>'Final (ha)'!V20*2.471044</f>
        <v>0</v>
      </c>
      <c r="W20" s="6">
        <f>'Final (ha)'!W20*2.471044</f>
        <v>0.97606238000000001</v>
      </c>
      <c r="X20" s="6">
        <f>'Final (ha)'!X20*2.471044</f>
        <v>0.16061786</v>
      </c>
      <c r="Y20" s="6">
        <f>'Final (ha)'!Y20*2.471044</f>
        <v>0</v>
      </c>
      <c r="Z20" s="6">
        <f>'Final (ha)'!Z20*2.471044</f>
        <v>115.36538412360001</v>
      </c>
      <c r="AA20" s="6">
        <f>'Final (ha)'!AA20*2.471044</f>
        <v>0</v>
      </c>
      <c r="AB20" s="6">
        <f>'Final (ha)'!AB20*2.471044</f>
        <v>0</v>
      </c>
      <c r="AC20" s="6">
        <f>'Final (ha)'!AC20*2.471044</f>
        <v>9.9382918635999982</v>
      </c>
      <c r="AD20" s="6">
        <f>'Final (ha)'!AD20*2.471044</f>
        <v>0</v>
      </c>
      <c r="AE20" s="6">
        <f>'Final (ha)'!AE20*2.471044</f>
        <v>0</v>
      </c>
      <c r="AF20" s="6">
        <f>'Final (ha)'!AF20*2.471044</f>
        <v>3.0317238836000002</v>
      </c>
      <c r="AG20" s="6">
        <f>'Final (ha)'!AG20*2.471044</f>
        <v>0</v>
      </c>
      <c r="AH20" s="6">
        <f>'Final (ha)'!AH20*2.471044</f>
        <v>2.8693762928000002</v>
      </c>
      <c r="AJ20" s="47">
        <f t="shared" si="0"/>
        <v>430.26435888999998</v>
      </c>
      <c r="AK20" s="47">
        <f t="shared" si="1"/>
        <v>430.26435888999998</v>
      </c>
    </row>
    <row r="21" spans="1:37" x14ac:dyDescent="0.25">
      <c r="A21" s="6">
        <f>'Final (ha)'!A21</f>
        <v>2055</v>
      </c>
      <c r="B21" s="6" t="str">
        <f>'Final (ha)'!B21</f>
        <v>OutputSite 2</v>
      </c>
      <c r="C21" s="6" t="str">
        <f>'Final (ha)'!C21</f>
        <v>Westchester</v>
      </c>
      <c r="D21" s="6">
        <f>'Final (ha)'!D21</f>
        <v>0</v>
      </c>
      <c r="E21" s="6">
        <f>'Final (ha)'!E21</f>
        <v>0</v>
      </c>
      <c r="F21" s="6" t="str">
        <f>'Final (ha)'!F21</f>
        <v>Fixed</v>
      </c>
      <c r="G21" s="6" t="str">
        <f>'Final (ha)'!G21</f>
        <v>NYS GCM Max</v>
      </c>
      <c r="H21" s="6" t="str">
        <f>'Final (ha)'!H21</f>
        <v>Protect None</v>
      </c>
      <c r="I21" s="6">
        <f>'Final (ha)'!K21</f>
        <v>59.496699999999997</v>
      </c>
      <c r="J21" s="6">
        <f>'Final (ha)'!J21*2.471044</f>
        <v>122.5936820324</v>
      </c>
      <c r="K21" s="6">
        <f>'Final (ha)'!K21*2.471044</f>
        <v>147.0189635548</v>
      </c>
      <c r="L21" s="6">
        <f>'Final (ha)'!L21*2.471044</f>
        <v>1.2478772200000001</v>
      </c>
      <c r="M21" s="6">
        <f>'Final (ha)'!M21*2.471044</f>
        <v>0</v>
      </c>
      <c r="N21" s="6">
        <f>'Final (ha)'!N21*2.471044</f>
        <v>3.8733614699999999</v>
      </c>
      <c r="O21" s="6">
        <f>'Final (ha)'!O21*2.471044</f>
        <v>0</v>
      </c>
      <c r="P21" s="6">
        <f>'Final (ha)'!P21*2.471044</f>
        <v>9.5886391375999995</v>
      </c>
      <c r="Q21" s="6">
        <f>'Final (ha)'!Q21*2.471044</f>
        <v>3.0047895040000001</v>
      </c>
      <c r="R21" s="6">
        <f>'Final (ha)'!R21*2.471044</f>
        <v>0</v>
      </c>
      <c r="S21" s="6">
        <f>'Final (ha)'!S21*2.471044</f>
        <v>9.5752954999999993</v>
      </c>
      <c r="T21" s="6">
        <f>'Final (ha)'!T21*2.471044</f>
        <v>0.30517393399999998</v>
      </c>
      <c r="U21" s="6">
        <f>'Final (ha)'!U21*2.471044</f>
        <v>0</v>
      </c>
      <c r="V21" s="6">
        <f>'Final (ha)'!V21*2.471044</f>
        <v>0</v>
      </c>
      <c r="W21" s="6">
        <f>'Final (ha)'!W21*2.471044</f>
        <v>0.97606238000000001</v>
      </c>
      <c r="X21" s="6">
        <f>'Final (ha)'!X21*2.471044</f>
        <v>0.16061786</v>
      </c>
      <c r="Y21" s="6">
        <f>'Final (ha)'!Y21*2.471044</f>
        <v>0</v>
      </c>
      <c r="Z21" s="6">
        <f>'Final (ha)'!Z21*2.471044</f>
        <v>115.47756952120001</v>
      </c>
      <c r="AA21" s="6">
        <f>'Final (ha)'!AA21*2.471044</f>
        <v>0</v>
      </c>
      <c r="AB21" s="6">
        <f>'Final (ha)'!AB21*2.471044</f>
        <v>0</v>
      </c>
      <c r="AC21" s="6">
        <f>'Final (ha)'!AC21*2.471044</f>
        <v>9.9123459016000002</v>
      </c>
      <c r="AD21" s="6">
        <f>'Final (ha)'!AD21*2.471044</f>
        <v>0</v>
      </c>
      <c r="AE21" s="6">
        <f>'Final (ha)'!AE21*2.471044</f>
        <v>0</v>
      </c>
      <c r="AF21" s="6">
        <f>'Final (ha)'!AF21*2.471044</f>
        <v>2.9706890967999997</v>
      </c>
      <c r="AG21" s="6">
        <f>'Final (ha)'!AG21*2.471044</f>
        <v>0</v>
      </c>
      <c r="AH21" s="6">
        <f>'Final (ha)'!AH21*2.471044</f>
        <v>3.5592917775999999</v>
      </c>
      <c r="AJ21" s="47">
        <f t="shared" si="0"/>
        <v>430.26435888999998</v>
      </c>
      <c r="AK21" s="47">
        <f t="shared" si="1"/>
        <v>430.26435888999998</v>
      </c>
    </row>
    <row r="22" spans="1:37" x14ac:dyDescent="0.25">
      <c r="A22" s="6">
        <f>'Final (ha)'!A22</f>
        <v>2070</v>
      </c>
      <c r="B22" s="6" t="str">
        <f>'Final (ha)'!B22</f>
        <v>OutputSite 2</v>
      </c>
      <c r="C22" s="6" t="str">
        <f>'Final (ha)'!C22</f>
        <v>Westchester</v>
      </c>
      <c r="D22" s="6">
        <f>'Final (ha)'!D22</f>
        <v>0</v>
      </c>
      <c r="E22" s="6">
        <f>'Final (ha)'!E22</f>
        <v>0</v>
      </c>
      <c r="F22" s="6" t="str">
        <f>'Final (ha)'!F22</f>
        <v>Fixed</v>
      </c>
      <c r="G22" s="6" t="str">
        <f>'Final (ha)'!G22</f>
        <v>NYS GCM Max</v>
      </c>
      <c r="H22" s="6" t="str">
        <f>'Final (ha)'!H22</f>
        <v>Protect None</v>
      </c>
      <c r="I22" s="6">
        <f>'Final (ha)'!K22</f>
        <v>57.951999999999998</v>
      </c>
      <c r="J22" s="6">
        <f>'Final (ha)'!J22*2.471044</f>
        <v>121.4038743464</v>
      </c>
      <c r="K22" s="6">
        <f>'Final (ha)'!K22*2.471044</f>
        <v>143.20194188799999</v>
      </c>
      <c r="L22" s="6">
        <f>'Final (ha)'!L22*2.471044</f>
        <v>1.2478772200000001</v>
      </c>
      <c r="M22" s="6">
        <f>'Final (ha)'!M22*2.471044</f>
        <v>0</v>
      </c>
      <c r="N22" s="6">
        <f>'Final (ha)'!N22*2.471044</f>
        <v>3.8733614699999999</v>
      </c>
      <c r="O22" s="6">
        <f>'Final (ha)'!O22*2.471044</f>
        <v>0</v>
      </c>
      <c r="P22" s="6">
        <f>'Final (ha)'!P22*2.471044</f>
        <v>11.9173510032</v>
      </c>
      <c r="Q22" s="6">
        <f>'Final (ha)'!Q22*2.471044</f>
        <v>4.6248059503999999</v>
      </c>
      <c r="R22" s="6">
        <f>'Final (ha)'!R22*2.471044</f>
        <v>0</v>
      </c>
      <c r="S22" s="6">
        <f>'Final (ha)'!S22*2.471044</f>
        <v>9.5567626700000012</v>
      </c>
      <c r="T22" s="6">
        <f>'Final (ha)'!T22*2.471044</f>
        <v>0.21695766320000001</v>
      </c>
      <c r="U22" s="6">
        <f>'Final (ha)'!U22*2.471044</f>
        <v>0</v>
      </c>
      <c r="V22" s="6">
        <f>'Final (ha)'!V22*2.471044</f>
        <v>0</v>
      </c>
      <c r="W22" s="6">
        <f>'Final (ha)'!W22*2.471044</f>
        <v>0.97606238000000001</v>
      </c>
      <c r="X22" s="6">
        <f>'Final (ha)'!X22*2.471044</f>
        <v>0.16679547</v>
      </c>
      <c r="Y22" s="6">
        <f>'Final (ha)'!Y22*2.471044</f>
        <v>0</v>
      </c>
      <c r="Z22" s="6">
        <f>'Final (ha)'!Z22*2.471044</f>
        <v>115.5788823252</v>
      </c>
      <c r="AA22" s="6">
        <f>'Final (ha)'!AA22*2.471044</f>
        <v>0</v>
      </c>
      <c r="AB22" s="6">
        <f>'Final (ha)'!AB22*2.471044</f>
        <v>0</v>
      </c>
      <c r="AC22" s="6">
        <f>'Final (ha)'!AC22*2.471044</f>
        <v>9.8518053235999989</v>
      </c>
      <c r="AD22" s="6">
        <f>'Final (ha)'!AD22*2.471044</f>
        <v>0</v>
      </c>
      <c r="AE22" s="6">
        <f>'Final (ha)'!AE22*2.471044</f>
        <v>0</v>
      </c>
      <c r="AF22" s="6">
        <f>'Final (ha)'!AF22*2.471044</f>
        <v>2.8985346120000002</v>
      </c>
      <c r="AG22" s="6">
        <f>'Final (ha)'!AG22*2.471044</f>
        <v>0</v>
      </c>
      <c r="AH22" s="6">
        <f>'Final (ha)'!AH22*2.471044</f>
        <v>4.7490994635999995</v>
      </c>
      <c r="AJ22" s="47">
        <f t="shared" si="0"/>
        <v>430.26411178559994</v>
      </c>
      <c r="AK22" s="47">
        <f t="shared" si="1"/>
        <v>430.26411178559994</v>
      </c>
    </row>
    <row r="23" spans="1:37" x14ac:dyDescent="0.25">
      <c r="A23" s="6">
        <f>'Final (ha)'!A23</f>
        <v>2085</v>
      </c>
      <c r="B23" s="6" t="str">
        <f>'Final (ha)'!B23</f>
        <v>OutputSite 2</v>
      </c>
      <c r="C23" s="6" t="str">
        <f>'Final (ha)'!C23</f>
        <v>Westchester</v>
      </c>
      <c r="D23" s="6">
        <f>'Final (ha)'!D23</f>
        <v>0</v>
      </c>
      <c r="E23" s="6">
        <f>'Final (ha)'!E23</f>
        <v>0</v>
      </c>
      <c r="F23" s="6" t="str">
        <f>'Final (ha)'!F23</f>
        <v>Fixed</v>
      </c>
      <c r="G23" s="6" t="str">
        <f>'Final (ha)'!G23</f>
        <v>NYS GCM Max</v>
      </c>
      <c r="H23" s="6" t="str">
        <f>'Final (ha)'!H23</f>
        <v>Protect None</v>
      </c>
      <c r="I23" s="6">
        <f>'Final (ha)'!K23</f>
        <v>56.412799999999997</v>
      </c>
      <c r="J23" s="6">
        <f>'Final (ha)'!J23*2.471044</f>
        <v>120.044553042</v>
      </c>
      <c r="K23" s="6">
        <f>'Final (ha)'!K23*2.471044</f>
        <v>139.39851096319998</v>
      </c>
      <c r="L23" s="6">
        <f>'Final (ha)'!L23*2.471044</f>
        <v>1.2478772200000001</v>
      </c>
      <c r="M23" s="6">
        <f>'Final (ha)'!M23*2.471044</f>
        <v>0</v>
      </c>
      <c r="N23" s="6">
        <f>'Final (ha)'!N23*2.471044</f>
        <v>3.8733614699999999</v>
      </c>
      <c r="O23" s="6">
        <f>'Final (ha)'!O23*2.471044</f>
        <v>0</v>
      </c>
      <c r="P23" s="6">
        <f>'Final (ha)'!P23*2.471044</f>
        <v>14.5969511168</v>
      </c>
      <c r="Q23" s="6">
        <f>'Final (ha)'!Q23*2.471044</f>
        <v>5.8736715879999997</v>
      </c>
      <c r="R23" s="6">
        <f>'Final (ha)'!R23*2.471044</f>
        <v>0</v>
      </c>
      <c r="S23" s="6">
        <f>'Final (ha)'!S23*2.471044</f>
        <v>9.5505850600000013</v>
      </c>
      <c r="T23" s="6">
        <f>'Final (ha)'!T23*2.471044</f>
        <v>0.14455607400000001</v>
      </c>
      <c r="U23" s="6">
        <f>'Final (ha)'!U23*2.471044</f>
        <v>0</v>
      </c>
      <c r="V23" s="6">
        <f>'Final (ha)'!V23*2.471044</f>
        <v>0</v>
      </c>
      <c r="W23" s="6">
        <f>'Final (ha)'!W23*2.471044</f>
        <v>0.97606238000000001</v>
      </c>
      <c r="X23" s="6">
        <f>'Final (ha)'!X23*2.471044</f>
        <v>0.14208503</v>
      </c>
      <c r="Y23" s="6">
        <f>'Final (ha)'!Y23*2.471044</f>
        <v>0</v>
      </c>
      <c r="Z23" s="6">
        <f>'Final (ha)'!Z23*2.471044</f>
        <v>115.68340748640001</v>
      </c>
      <c r="AA23" s="6">
        <f>'Final (ha)'!AA23*2.471044</f>
        <v>0</v>
      </c>
      <c r="AB23" s="6">
        <f>'Final (ha)'!AB23*2.471044</f>
        <v>0</v>
      </c>
      <c r="AC23" s="6">
        <f>'Final (ha)'!AC23*2.471044</f>
        <v>9.7934886851999998</v>
      </c>
      <c r="AD23" s="6">
        <f>'Final (ha)'!AD23*2.471044</f>
        <v>0</v>
      </c>
      <c r="AE23" s="6">
        <f>'Final (ha)'!AE23*2.471044</f>
        <v>0</v>
      </c>
      <c r="AF23" s="6">
        <f>'Final (ha)'!AF23*2.471044</f>
        <v>2.8308280064</v>
      </c>
      <c r="AG23" s="6">
        <f>'Final (ha)'!AG23*2.471044</f>
        <v>0</v>
      </c>
      <c r="AH23" s="6">
        <f>'Final (ha)'!AH23*2.471044</f>
        <v>6.1084207680000002</v>
      </c>
      <c r="AJ23" s="47">
        <f t="shared" si="0"/>
        <v>430.26435888999993</v>
      </c>
      <c r="AK23" s="47">
        <f t="shared" si="1"/>
        <v>430.26435888999993</v>
      </c>
    </row>
    <row r="24" spans="1:37" x14ac:dyDescent="0.25">
      <c r="A24" s="6">
        <f>'Final (ha)'!A24</f>
        <v>2100</v>
      </c>
      <c r="B24" s="6" t="str">
        <f>'Final (ha)'!B24</f>
        <v>OutputSite 2</v>
      </c>
      <c r="C24" s="6" t="str">
        <f>'Final (ha)'!C24</f>
        <v>Westchester</v>
      </c>
      <c r="D24" s="6">
        <f>'Final (ha)'!D24</f>
        <v>0</v>
      </c>
      <c r="E24" s="6">
        <f>'Final (ha)'!E24</f>
        <v>0</v>
      </c>
      <c r="F24" s="6" t="str">
        <f>'Final (ha)'!F24</f>
        <v>Fixed</v>
      </c>
      <c r="G24" s="6" t="str">
        <f>'Final (ha)'!G24</f>
        <v>NYS GCM Max</v>
      </c>
      <c r="H24" s="6" t="str">
        <f>'Final (ha)'!H24</f>
        <v>Protect None</v>
      </c>
      <c r="I24" s="6">
        <f>'Final (ha)'!K24</f>
        <v>53.354999999999997</v>
      </c>
      <c r="J24" s="6">
        <f>'Final (ha)'!J24*2.471044</f>
        <v>118.2582353344</v>
      </c>
      <c r="K24" s="6">
        <f>'Final (ha)'!K24*2.471044</f>
        <v>131.84255261999999</v>
      </c>
      <c r="L24" s="6">
        <f>'Final (ha)'!L24*2.471044</f>
        <v>0.7954290636000001</v>
      </c>
      <c r="M24" s="6">
        <f>'Final (ha)'!M24*2.471044</f>
        <v>0</v>
      </c>
      <c r="N24" s="6">
        <f>'Final (ha)'!N24*2.471044</f>
        <v>3.8733614699999999</v>
      </c>
      <c r="O24" s="6">
        <f>'Final (ha)'!O24*2.471044</f>
        <v>0</v>
      </c>
      <c r="P24" s="6">
        <f>'Final (ha)'!P24*2.471044</f>
        <v>21.535642668799998</v>
      </c>
      <c r="Q24" s="6">
        <f>'Final (ha)'!Q24*2.471044</f>
        <v>7.0686684663999992</v>
      </c>
      <c r="R24" s="6">
        <f>'Final (ha)'!R24*2.471044</f>
        <v>0</v>
      </c>
      <c r="S24" s="6">
        <f>'Final (ha)'!S24*2.471044</f>
        <v>9.5382298399999996</v>
      </c>
      <c r="T24" s="6">
        <f>'Final (ha)'!T24*2.471044</f>
        <v>8.2038660799999996E-2</v>
      </c>
      <c r="U24" s="6">
        <f>'Final (ha)'!U24*2.471044</f>
        <v>0</v>
      </c>
      <c r="V24" s="6">
        <f>'Final (ha)'!V24*2.471044</f>
        <v>0</v>
      </c>
      <c r="W24" s="6">
        <f>'Final (ha)'!W24*2.471044</f>
        <v>0.97606238000000001</v>
      </c>
      <c r="X24" s="6">
        <f>'Final (ha)'!X24*2.471044</f>
        <v>0.14356765639999999</v>
      </c>
      <c r="Y24" s="6">
        <f>'Final (ha)'!Y24*2.471044</f>
        <v>0</v>
      </c>
      <c r="Z24" s="6">
        <f>'Final (ha)'!Z24*2.471044</f>
        <v>115.75877432839999</v>
      </c>
      <c r="AA24" s="6">
        <f>'Final (ha)'!AA24*2.471044</f>
        <v>0</v>
      </c>
      <c r="AB24" s="6">
        <f>'Final (ha)'!AB24*2.471044</f>
        <v>0</v>
      </c>
      <c r="AC24" s="6">
        <f>'Final (ha)'!AC24*2.471044</f>
        <v>9.7524693548000005</v>
      </c>
      <c r="AD24" s="6">
        <f>'Final (ha)'!AD24*2.471044</f>
        <v>0</v>
      </c>
      <c r="AE24" s="6">
        <f>'Final (ha)'!AE24*2.471044</f>
        <v>0</v>
      </c>
      <c r="AF24" s="6">
        <f>'Final (ha)'!AF24*2.471044</f>
        <v>2.7448356752</v>
      </c>
      <c r="AG24" s="6">
        <f>'Final (ha)'!AG24*2.471044</f>
        <v>0</v>
      </c>
      <c r="AH24" s="6">
        <f>'Final (ha)'!AH24*2.471044</f>
        <v>7.8947384756000005</v>
      </c>
      <c r="AJ24" s="47">
        <f t="shared" si="0"/>
        <v>430.26460599439997</v>
      </c>
      <c r="AK24" s="47">
        <f t="shared" si="1"/>
        <v>430.26460599439997</v>
      </c>
    </row>
    <row r="25" spans="1:37" x14ac:dyDescent="0.25">
      <c r="A25" s="6">
        <f>'Final (ha)'!A25</f>
        <v>0</v>
      </c>
      <c r="B25" s="6" t="str">
        <f>'Final (ha)'!B25</f>
        <v>OutputSite 3</v>
      </c>
      <c r="C25" s="6" t="str">
        <f>'Final (ha)'!C25</f>
        <v>Westchester</v>
      </c>
      <c r="D25" s="6">
        <f>'Final (ha)'!D25</f>
        <v>0</v>
      </c>
      <c r="E25" s="6">
        <f>'Final (ha)'!E25</f>
        <v>0</v>
      </c>
      <c r="F25" s="6" t="str">
        <f>'Final (ha)'!F25</f>
        <v>Fixed</v>
      </c>
      <c r="G25" s="6" t="str">
        <f>'Final (ha)'!G25</f>
        <v>NYS GCM Max</v>
      </c>
      <c r="H25" s="6" t="str">
        <f>'Final (ha)'!H25</f>
        <v>Protect None</v>
      </c>
      <c r="I25" s="6">
        <f>'Final (ha)'!K25</f>
        <v>47.272500000000001</v>
      </c>
      <c r="J25" s="6">
        <f>'Final (ha)'!J25*2.471044</f>
        <v>54.690381330000001</v>
      </c>
      <c r="K25" s="6">
        <f>'Final (ha)'!K25*2.471044</f>
        <v>116.81242749</v>
      </c>
      <c r="L25" s="6">
        <f>'Final (ha)'!L25*2.471044</f>
        <v>0</v>
      </c>
      <c r="M25" s="6">
        <f>'Final (ha)'!M25*2.471044</f>
        <v>0</v>
      </c>
      <c r="N25" s="6">
        <f>'Final (ha)'!N25*2.471044</f>
        <v>1.19227873</v>
      </c>
      <c r="O25" s="6">
        <f>'Final (ha)'!O25*2.471044</f>
        <v>0</v>
      </c>
      <c r="P25" s="6">
        <f>'Final (ha)'!P25*2.471044</f>
        <v>0</v>
      </c>
      <c r="Q25" s="6">
        <f>'Final (ha)'!Q25*2.471044</f>
        <v>4.65174033</v>
      </c>
      <c r="R25" s="6">
        <f>'Final (ha)'!R25*2.471044</f>
        <v>0</v>
      </c>
      <c r="S25" s="6">
        <f>'Final (ha)'!S25*2.471044</f>
        <v>0</v>
      </c>
      <c r="T25" s="6">
        <f>'Final (ha)'!T25*2.471044</f>
        <v>0</v>
      </c>
      <c r="U25" s="6">
        <f>'Final (ha)'!U25*2.471044</f>
        <v>0</v>
      </c>
      <c r="V25" s="6">
        <f>'Final (ha)'!V25*2.471044</f>
        <v>0</v>
      </c>
      <c r="W25" s="6">
        <f>'Final (ha)'!W25*2.471044</f>
        <v>1.1490354600000001</v>
      </c>
      <c r="X25" s="6">
        <f>'Final (ha)'!X25*2.471044</f>
        <v>2.8293453799999999</v>
      </c>
      <c r="Y25" s="6">
        <f>'Final (ha)'!Y25*2.471044</f>
        <v>0</v>
      </c>
      <c r="Z25" s="6">
        <f>'Final (ha)'!Z25*2.471044</f>
        <v>67.37919226999999</v>
      </c>
      <c r="AA25" s="6">
        <f>'Final (ha)'!AA25*2.471044</f>
        <v>0</v>
      </c>
      <c r="AB25" s="6">
        <f>'Final (ha)'!AB25*2.471044</f>
        <v>0</v>
      </c>
      <c r="AC25" s="6">
        <f>'Final (ha)'!AC25*2.471044</f>
        <v>1.7667964599999999</v>
      </c>
      <c r="AD25" s="6">
        <f>'Final (ha)'!AD25*2.471044</f>
        <v>0</v>
      </c>
      <c r="AE25" s="6">
        <f>'Final (ha)'!AE25*2.471044</f>
        <v>0</v>
      </c>
      <c r="AF25" s="6">
        <f>'Final (ha)'!AF25*2.471044</f>
        <v>0</v>
      </c>
      <c r="AG25" s="6">
        <f>'Final (ha)'!AG25*2.471044</f>
        <v>0</v>
      </c>
      <c r="AH25" s="6">
        <f>'Final (ha)'!AH25*2.471044</f>
        <v>0</v>
      </c>
      <c r="AJ25" s="47">
        <f t="shared" si="0"/>
        <v>250.47119745000001</v>
      </c>
      <c r="AK25" s="47">
        <f t="shared" si="1"/>
        <v>250.47119745000001</v>
      </c>
    </row>
    <row r="26" spans="1:37" x14ac:dyDescent="0.25">
      <c r="A26" s="6">
        <f>'Final (ha)'!A26</f>
        <v>2003</v>
      </c>
      <c r="B26" s="6" t="str">
        <f>'Final (ha)'!B26</f>
        <v>OutputSite 3</v>
      </c>
      <c r="C26" s="6" t="str">
        <f>'Final (ha)'!C26</f>
        <v>Westchester</v>
      </c>
      <c r="D26" s="6">
        <f>'Final (ha)'!D26</f>
        <v>0</v>
      </c>
      <c r="E26" s="6">
        <f>'Final (ha)'!E26</f>
        <v>0</v>
      </c>
      <c r="F26" s="6" t="str">
        <f>'Final (ha)'!F26</f>
        <v>Fixed</v>
      </c>
      <c r="G26" s="6" t="str">
        <f>'Final (ha)'!G26</f>
        <v>NYS GCM Max</v>
      </c>
      <c r="H26" s="6" t="str">
        <f>'Final (ha)'!H26</f>
        <v>Protect None</v>
      </c>
      <c r="I26" s="6">
        <f>'Final (ha)'!K26</f>
        <v>46.1892</v>
      </c>
      <c r="J26" s="6">
        <f>'Final (ha)'!J26*2.471044</f>
        <v>53.174642940400005</v>
      </c>
      <c r="K26" s="6">
        <f>'Final (ha)'!K26*2.471044</f>
        <v>114.13554552479999</v>
      </c>
      <c r="L26" s="6">
        <f>'Final (ha)'!L26*2.471044</f>
        <v>0</v>
      </c>
      <c r="M26" s="6">
        <f>'Final (ha)'!M26*2.471044</f>
        <v>0</v>
      </c>
      <c r="N26" s="6">
        <f>'Final (ha)'!N26*2.471044</f>
        <v>0.99014733080000006</v>
      </c>
      <c r="O26" s="6">
        <f>'Final (ha)'!O26*2.471044</f>
        <v>0</v>
      </c>
      <c r="P26" s="6">
        <f>'Final (ha)'!P26*2.471044</f>
        <v>2.8790133644</v>
      </c>
      <c r="Q26" s="6">
        <f>'Final (ha)'!Q26*2.471044</f>
        <v>4.65174033</v>
      </c>
      <c r="R26" s="6">
        <f>'Final (ha)'!R26*2.471044</f>
        <v>0</v>
      </c>
      <c r="S26" s="6">
        <f>'Final (ha)'!S26*2.471044</f>
        <v>0</v>
      </c>
      <c r="T26" s="6">
        <f>'Final (ha)'!T26*2.471044</f>
        <v>0</v>
      </c>
      <c r="U26" s="6">
        <f>'Final (ha)'!U26*2.471044</f>
        <v>0</v>
      </c>
      <c r="V26" s="6">
        <f>'Final (ha)'!V26*2.471044</f>
        <v>0</v>
      </c>
      <c r="W26" s="6">
        <f>'Final (ha)'!W26*2.471044</f>
        <v>1.1490354600000001</v>
      </c>
      <c r="X26" s="6">
        <f>'Final (ha)'!X26*2.471044</f>
        <v>2.8293453799999999</v>
      </c>
      <c r="Y26" s="6">
        <f>'Final (ha)'!Y26*2.471044</f>
        <v>0</v>
      </c>
      <c r="Z26" s="6">
        <f>'Final (ha)'!Z26*2.471044</f>
        <v>67.37919226999999</v>
      </c>
      <c r="AA26" s="6">
        <f>'Final (ha)'!AA26*2.471044</f>
        <v>0</v>
      </c>
      <c r="AB26" s="6">
        <f>'Final (ha)'!AB26*2.471044</f>
        <v>0</v>
      </c>
      <c r="AC26" s="6">
        <f>'Final (ha)'!AC26*2.471044</f>
        <v>1.7667964599999999</v>
      </c>
      <c r="AD26" s="6">
        <f>'Final (ha)'!AD26*2.471044</f>
        <v>0</v>
      </c>
      <c r="AE26" s="6">
        <f>'Final (ha)'!AE26*2.471044</f>
        <v>0</v>
      </c>
      <c r="AF26" s="6">
        <f>'Final (ha)'!AF26*2.471044</f>
        <v>0</v>
      </c>
      <c r="AG26" s="6">
        <f>'Final (ha)'!AG26*2.471044</f>
        <v>0</v>
      </c>
      <c r="AH26" s="6">
        <f>'Final (ha)'!AH26*2.471044</f>
        <v>1.5157383895999998</v>
      </c>
      <c r="AJ26" s="47">
        <f t="shared" si="0"/>
        <v>250.47119744999998</v>
      </c>
      <c r="AK26" s="47">
        <f t="shared" si="1"/>
        <v>250.47119744999998</v>
      </c>
    </row>
    <row r="27" spans="1:37" x14ac:dyDescent="0.25">
      <c r="A27" s="6">
        <f>'Final (ha)'!A27</f>
        <v>2025</v>
      </c>
      <c r="B27" s="6" t="str">
        <f>'Final (ha)'!B27</f>
        <v>OutputSite 3</v>
      </c>
      <c r="C27" s="6" t="str">
        <f>'Final (ha)'!C27</f>
        <v>Westchester</v>
      </c>
      <c r="D27" s="6">
        <f>'Final (ha)'!D27</f>
        <v>0</v>
      </c>
      <c r="E27" s="6">
        <f>'Final (ha)'!E27</f>
        <v>0</v>
      </c>
      <c r="F27" s="6" t="str">
        <f>'Final (ha)'!F27</f>
        <v>Fixed</v>
      </c>
      <c r="G27" s="6" t="str">
        <f>'Final (ha)'!G27</f>
        <v>NYS GCM Max</v>
      </c>
      <c r="H27" s="6" t="str">
        <f>'Final (ha)'!H27</f>
        <v>Protect None</v>
      </c>
      <c r="I27" s="6">
        <f>'Final (ha)'!K27</f>
        <v>45.760199999999998</v>
      </c>
      <c r="J27" s="6">
        <f>'Final (ha)'!J27*2.471044</f>
        <v>52.613715952400007</v>
      </c>
      <c r="K27" s="6">
        <f>'Final (ha)'!K27*2.471044</f>
        <v>113.0754676488</v>
      </c>
      <c r="L27" s="6">
        <f>'Final (ha)'!L27*2.471044</f>
        <v>0</v>
      </c>
      <c r="M27" s="6">
        <f>'Final (ha)'!M27*2.471044</f>
        <v>0</v>
      </c>
      <c r="N27" s="6">
        <f>'Final (ha)'!N27*2.471044</f>
        <v>0.98841760000000001</v>
      </c>
      <c r="O27" s="6">
        <f>'Final (ha)'!O27*2.471044</f>
        <v>0</v>
      </c>
      <c r="P27" s="6">
        <f>'Final (ha)'!P27*2.471044</f>
        <v>3.4775002212000001</v>
      </c>
      <c r="Q27" s="6">
        <f>'Final (ha)'!Q27*2.471044</f>
        <v>5.1150610799999994</v>
      </c>
      <c r="R27" s="6">
        <f>'Final (ha)'!R27*2.471044</f>
        <v>0</v>
      </c>
      <c r="S27" s="6">
        <f>'Final (ha)'!S27*2.471044</f>
        <v>0</v>
      </c>
      <c r="T27" s="6">
        <f>'Final (ha)'!T27*2.471044</f>
        <v>0</v>
      </c>
      <c r="U27" s="6">
        <f>'Final (ha)'!U27*2.471044</f>
        <v>0</v>
      </c>
      <c r="V27" s="6">
        <f>'Final (ha)'!V27*2.471044</f>
        <v>0</v>
      </c>
      <c r="W27" s="6">
        <f>'Final (ha)'!W27*2.471044</f>
        <v>1.1490354600000001</v>
      </c>
      <c r="X27" s="6">
        <f>'Final (ha)'!X27*2.471044</f>
        <v>2.8293453799999999</v>
      </c>
      <c r="Y27" s="6">
        <f>'Final (ha)'!Y27*2.471044</f>
        <v>0</v>
      </c>
      <c r="Z27" s="6">
        <f>'Final (ha)'!Z27*2.471044</f>
        <v>67.37919226999999</v>
      </c>
      <c r="AA27" s="6">
        <f>'Final (ha)'!AA27*2.471044</f>
        <v>0</v>
      </c>
      <c r="AB27" s="6">
        <f>'Final (ha)'!AB27*2.471044</f>
        <v>0</v>
      </c>
      <c r="AC27" s="6">
        <f>'Final (ha)'!AC27*2.471044</f>
        <v>1.7667964599999999</v>
      </c>
      <c r="AD27" s="6">
        <f>'Final (ha)'!AD27*2.471044</f>
        <v>0</v>
      </c>
      <c r="AE27" s="6">
        <f>'Final (ha)'!AE27*2.471044</f>
        <v>0</v>
      </c>
      <c r="AF27" s="6">
        <f>'Final (ha)'!AF27*2.471044</f>
        <v>0</v>
      </c>
      <c r="AG27" s="6">
        <f>'Final (ha)'!AG27*2.471044</f>
        <v>0</v>
      </c>
      <c r="AH27" s="6">
        <f>'Final (ha)'!AH27*2.471044</f>
        <v>2.0766653775999999</v>
      </c>
      <c r="AJ27" s="47">
        <f t="shared" si="0"/>
        <v>250.47119744999998</v>
      </c>
      <c r="AK27" s="47">
        <f t="shared" si="1"/>
        <v>250.47119744999998</v>
      </c>
    </row>
    <row r="28" spans="1:37" x14ac:dyDescent="0.25">
      <c r="A28" s="6">
        <f>'Final (ha)'!A28</f>
        <v>2040</v>
      </c>
      <c r="B28" s="6" t="str">
        <f>'Final (ha)'!B28</f>
        <v>OutputSite 3</v>
      </c>
      <c r="C28" s="6" t="str">
        <f>'Final (ha)'!C28</f>
        <v>Westchester</v>
      </c>
      <c r="D28" s="6">
        <f>'Final (ha)'!D28</f>
        <v>0</v>
      </c>
      <c r="E28" s="6">
        <f>'Final (ha)'!E28</f>
        <v>0</v>
      </c>
      <c r="F28" s="6" t="str">
        <f>'Final (ha)'!F28</f>
        <v>Fixed</v>
      </c>
      <c r="G28" s="6" t="str">
        <f>'Final (ha)'!G28</f>
        <v>NYS GCM Max</v>
      </c>
      <c r="H28" s="6" t="str">
        <f>'Final (ha)'!H28</f>
        <v>Protect None</v>
      </c>
      <c r="I28" s="6">
        <f>'Final (ha)'!K28</f>
        <v>45.5139</v>
      </c>
      <c r="J28" s="6">
        <f>'Final (ha)'!J28*2.471044</f>
        <v>52.342148216800005</v>
      </c>
      <c r="K28" s="6">
        <f>'Final (ha)'!K28*2.471044</f>
        <v>112.4668495116</v>
      </c>
      <c r="L28" s="6">
        <f>'Final (ha)'!L28*2.471044</f>
        <v>0</v>
      </c>
      <c r="M28" s="6">
        <f>'Final (ha)'!M28*2.471044</f>
        <v>0</v>
      </c>
      <c r="N28" s="6">
        <f>'Final (ha)'!N28*2.471044</f>
        <v>0.98841760000000001</v>
      </c>
      <c r="O28" s="6">
        <f>'Final (ha)'!O28*2.471044</f>
        <v>0</v>
      </c>
      <c r="P28" s="6">
        <f>'Final (ha)'!P28*2.471044</f>
        <v>4.0144580824</v>
      </c>
      <c r="Q28" s="6">
        <f>'Final (ha)'!Q28*2.471044</f>
        <v>5.1864742516</v>
      </c>
      <c r="R28" s="6">
        <f>'Final (ha)'!R28*2.471044</f>
        <v>0</v>
      </c>
      <c r="S28" s="6">
        <f>'Final (ha)'!S28*2.471044</f>
        <v>0</v>
      </c>
      <c r="T28" s="6">
        <f>'Final (ha)'!T28*2.471044</f>
        <v>0</v>
      </c>
      <c r="U28" s="6">
        <f>'Final (ha)'!U28*2.471044</f>
        <v>0</v>
      </c>
      <c r="V28" s="6">
        <f>'Final (ha)'!V28*2.471044</f>
        <v>0</v>
      </c>
      <c r="W28" s="6">
        <f>'Final (ha)'!W28*2.471044</f>
        <v>1.1490354600000001</v>
      </c>
      <c r="X28" s="6">
        <f>'Final (ha)'!X28*2.471044</f>
        <v>2.8293453799999999</v>
      </c>
      <c r="Y28" s="6">
        <f>'Final (ha)'!Y28*2.471044</f>
        <v>0</v>
      </c>
      <c r="Z28" s="6">
        <f>'Final (ha)'!Z28*2.471044</f>
        <v>67.37919226999999</v>
      </c>
      <c r="AA28" s="6">
        <f>'Final (ha)'!AA28*2.471044</f>
        <v>0</v>
      </c>
      <c r="AB28" s="6">
        <f>'Final (ha)'!AB28*2.471044</f>
        <v>0</v>
      </c>
      <c r="AC28" s="6">
        <f>'Final (ha)'!AC28*2.471044</f>
        <v>1.7667964599999999</v>
      </c>
      <c r="AD28" s="6">
        <f>'Final (ha)'!AD28*2.471044</f>
        <v>0</v>
      </c>
      <c r="AE28" s="6">
        <f>'Final (ha)'!AE28*2.471044</f>
        <v>0</v>
      </c>
      <c r="AF28" s="6">
        <f>'Final (ha)'!AF28*2.471044</f>
        <v>0</v>
      </c>
      <c r="AG28" s="6">
        <f>'Final (ha)'!AG28*2.471044</f>
        <v>0</v>
      </c>
      <c r="AH28" s="6">
        <f>'Final (ha)'!AH28*2.471044</f>
        <v>2.3482331132000001</v>
      </c>
      <c r="AJ28" s="47">
        <f t="shared" si="0"/>
        <v>250.47095034559999</v>
      </c>
      <c r="AK28" s="47">
        <f t="shared" si="1"/>
        <v>250.47095034559999</v>
      </c>
    </row>
    <row r="29" spans="1:37" x14ac:dyDescent="0.25">
      <c r="A29" s="6">
        <f>'Final (ha)'!A29</f>
        <v>2055</v>
      </c>
      <c r="B29" s="6" t="str">
        <f>'Final (ha)'!B29</f>
        <v>OutputSite 3</v>
      </c>
      <c r="C29" s="6" t="str">
        <f>'Final (ha)'!C29</f>
        <v>Westchester</v>
      </c>
      <c r="D29" s="6">
        <f>'Final (ha)'!D29</f>
        <v>0</v>
      </c>
      <c r="E29" s="6">
        <f>'Final (ha)'!E29</f>
        <v>0</v>
      </c>
      <c r="F29" s="6" t="str">
        <f>'Final (ha)'!F29</f>
        <v>Fixed</v>
      </c>
      <c r="G29" s="6" t="str">
        <f>'Final (ha)'!G29</f>
        <v>NYS GCM Max</v>
      </c>
      <c r="H29" s="6" t="str">
        <f>'Final (ha)'!H29</f>
        <v>Protect None</v>
      </c>
      <c r="I29" s="6">
        <f>'Final (ha)'!K29</f>
        <v>39.054099999999998</v>
      </c>
      <c r="J29" s="6">
        <f>'Final (ha)'!J29*2.471044</f>
        <v>50.686548736799999</v>
      </c>
      <c r="K29" s="6">
        <f>'Final (ha)'!K29*2.471044</f>
        <v>96.504399480399996</v>
      </c>
      <c r="L29" s="6">
        <f>'Final (ha)'!L29*2.471044</f>
        <v>0</v>
      </c>
      <c r="M29" s="6">
        <f>'Final (ha)'!M29*2.471044</f>
        <v>0</v>
      </c>
      <c r="N29" s="6">
        <f>'Final (ha)'!N29*2.471044</f>
        <v>0.98520524279999999</v>
      </c>
      <c r="O29" s="6">
        <f>'Final (ha)'!O29*2.471044</f>
        <v>0</v>
      </c>
      <c r="P29" s="6">
        <f>'Final (ha)'!P29*2.471044</f>
        <v>19.907965986000001</v>
      </c>
      <c r="Q29" s="6">
        <f>'Final (ha)'!Q29*2.471044</f>
        <v>5.2588758408</v>
      </c>
      <c r="R29" s="6">
        <f>'Final (ha)'!R29*2.471044</f>
        <v>0</v>
      </c>
      <c r="S29" s="6">
        <f>'Final (ha)'!S29*2.471044</f>
        <v>0</v>
      </c>
      <c r="T29" s="6">
        <f>'Final (ha)'!T29*2.471044</f>
        <v>0</v>
      </c>
      <c r="U29" s="6">
        <f>'Final (ha)'!U29*2.471044</f>
        <v>0</v>
      </c>
      <c r="V29" s="6">
        <f>'Final (ha)'!V29*2.471044</f>
        <v>0</v>
      </c>
      <c r="W29" s="6">
        <f>'Final (ha)'!W29*2.471044</f>
        <v>1.1490354600000001</v>
      </c>
      <c r="X29" s="6">
        <f>'Final (ha)'!X29*2.471044</f>
        <v>2.8293453799999999</v>
      </c>
      <c r="Y29" s="6">
        <f>'Final (ha)'!Y29*2.471044</f>
        <v>0</v>
      </c>
      <c r="Z29" s="6">
        <f>'Final (ha)'!Z29*2.471044</f>
        <v>67.37919226999999</v>
      </c>
      <c r="AA29" s="6">
        <f>'Final (ha)'!AA29*2.471044</f>
        <v>0</v>
      </c>
      <c r="AB29" s="6">
        <f>'Final (ha)'!AB29*2.471044</f>
        <v>0</v>
      </c>
      <c r="AC29" s="6">
        <f>'Final (ha)'!AC29*2.471044</f>
        <v>1.7667964599999999</v>
      </c>
      <c r="AD29" s="6">
        <f>'Final (ha)'!AD29*2.471044</f>
        <v>0</v>
      </c>
      <c r="AE29" s="6">
        <f>'Final (ha)'!AE29*2.471044</f>
        <v>0</v>
      </c>
      <c r="AF29" s="6">
        <f>'Final (ha)'!AF29*2.471044</f>
        <v>0</v>
      </c>
      <c r="AG29" s="6">
        <f>'Final (ha)'!AG29*2.471044</f>
        <v>0</v>
      </c>
      <c r="AH29" s="6">
        <f>'Final (ha)'!AH29*2.471044</f>
        <v>4.0038325932000003</v>
      </c>
      <c r="AJ29" s="47">
        <f t="shared" si="0"/>
        <v>250.47119744999995</v>
      </c>
      <c r="AK29" s="47">
        <f t="shared" si="1"/>
        <v>250.47119744999995</v>
      </c>
    </row>
    <row r="30" spans="1:37" x14ac:dyDescent="0.25">
      <c r="A30" s="6">
        <f>'Final (ha)'!A30</f>
        <v>2070</v>
      </c>
      <c r="B30" s="6" t="str">
        <f>'Final (ha)'!B30</f>
        <v>OutputSite 3</v>
      </c>
      <c r="C30" s="6" t="str">
        <f>'Final (ha)'!C30</f>
        <v>Westchester</v>
      </c>
      <c r="D30" s="6">
        <f>'Final (ha)'!D30</f>
        <v>0</v>
      </c>
      <c r="E30" s="6">
        <f>'Final (ha)'!E30</f>
        <v>0</v>
      </c>
      <c r="F30" s="6" t="str">
        <f>'Final (ha)'!F30</f>
        <v>Fixed</v>
      </c>
      <c r="G30" s="6" t="str">
        <f>'Final (ha)'!G30</f>
        <v>NYS GCM Max</v>
      </c>
      <c r="H30" s="6" t="str">
        <f>'Final (ha)'!H30</f>
        <v>Protect None</v>
      </c>
      <c r="I30" s="6">
        <f>'Final (ha)'!K30</f>
        <v>37.364100000000001</v>
      </c>
      <c r="J30" s="6">
        <f>'Final (ha)'!J30*2.471044</f>
        <v>49.349219724000001</v>
      </c>
      <c r="K30" s="6">
        <f>'Final (ha)'!K30*2.471044</f>
        <v>92.328335120399998</v>
      </c>
      <c r="L30" s="6">
        <f>'Final (ha)'!L30*2.471044</f>
        <v>0</v>
      </c>
      <c r="M30" s="6">
        <f>'Final (ha)'!M30*2.471044</f>
        <v>0</v>
      </c>
      <c r="N30" s="6">
        <f>'Final (ha)'!N30*2.471044</f>
        <v>0.97803921519999992</v>
      </c>
      <c r="O30" s="6">
        <f>'Final (ha)'!O30*2.471044</f>
        <v>0</v>
      </c>
      <c r="P30" s="6">
        <f>'Final (ha)'!P30*2.471044</f>
        <v>10.814276961600001</v>
      </c>
      <c r="Q30" s="6">
        <f>'Final (ha)'!Q30*2.471044</f>
        <v>18.5355481484</v>
      </c>
      <c r="R30" s="6">
        <f>'Final (ha)'!R30*2.471044</f>
        <v>0</v>
      </c>
      <c r="S30" s="6">
        <f>'Final (ha)'!S30*2.471044</f>
        <v>0</v>
      </c>
      <c r="T30" s="6">
        <f>'Final (ha)'!T30*2.471044</f>
        <v>0</v>
      </c>
      <c r="U30" s="6">
        <f>'Final (ha)'!U30*2.471044</f>
        <v>0</v>
      </c>
      <c r="V30" s="6">
        <f>'Final (ha)'!V30*2.471044</f>
        <v>0</v>
      </c>
      <c r="W30" s="6">
        <f>'Final (ha)'!W30*2.471044</f>
        <v>1.1490354600000001</v>
      </c>
      <c r="X30" s="6">
        <f>'Final (ha)'!X30*2.471044</f>
        <v>0.94517433000000006</v>
      </c>
      <c r="Y30" s="6">
        <f>'Final (ha)'!Y30*2.471044</f>
        <v>0</v>
      </c>
      <c r="Z30" s="6">
        <f>'Final (ha)'!Z30*2.471044</f>
        <v>69.263363319999996</v>
      </c>
      <c r="AA30" s="6">
        <f>'Final (ha)'!AA30*2.471044</f>
        <v>0</v>
      </c>
      <c r="AB30" s="6">
        <f>'Final (ha)'!AB30*2.471044</f>
        <v>0</v>
      </c>
      <c r="AC30" s="6">
        <f>'Final (ha)'!AC30*2.471044</f>
        <v>1.7667964599999999</v>
      </c>
      <c r="AD30" s="6">
        <f>'Final (ha)'!AD30*2.471044</f>
        <v>0</v>
      </c>
      <c r="AE30" s="6">
        <f>'Final (ha)'!AE30*2.471044</f>
        <v>0</v>
      </c>
      <c r="AF30" s="6">
        <f>'Final (ha)'!AF30*2.471044</f>
        <v>0</v>
      </c>
      <c r="AG30" s="6">
        <f>'Final (ha)'!AG30*2.471044</f>
        <v>0</v>
      </c>
      <c r="AH30" s="6">
        <f>'Final (ha)'!AH30*2.471044</f>
        <v>5.3411616060000009</v>
      </c>
      <c r="AJ30" s="47">
        <f t="shared" si="0"/>
        <v>250.47095034559999</v>
      </c>
      <c r="AK30" s="47">
        <f t="shared" si="1"/>
        <v>250.47095034559999</v>
      </c>
    </row>
    <row r="31" spans="1:37" x14ac:dyDescent="0.25">
      <c r="A31" s="6">
        <f>'Final (ha)'!A31</f>
        <v>2085</v>
      </c>
      <c r="B31" s="6" t="str">
        <f>'Final (ha)'!B31</f>
        <v>OutputSite 3</v>
      </c>
      <c r="C31" s="6" t="str">
        <f>'Final (ha)'!C31</f>
        <v>Westchester</v>
      </c>
      <c r="D31" s="6">
        <f>'Final (ha)'!D31</f>
        <v>0</v>
      </c>
      <c r="E31" s="6">
        <f>'Final (ha)'!E31</f>
        <v>0</v>
      </c>
      <c r="F31" s="6" t="str">
        <f>'Final (ha)'!F31</f>
        <v>Fixed</v>
      </c>
      <c r="G31" s="6" t="str">
        <f>'Final (ha)'!G31</f>
        <v>NYS GCM Max</v>
      </c>
      <c r="H31" s="6" t="str">
        <f>'Final (ha)'!H31</f>
        <v>Protect None</v>
      </c>
      <c r="I31" s="6">
        <f>'Final (ha)'!K31</f>
        <v>35.9786</v>
      </c>
      <c r="J31" s="6">
        <f>'Final (ha)'!J31*2.471044</f>
        <v>48.084539404799997</v>
      </c>
      <c r="K31" s="6">
        <f>'Final (ha)'!K31*2.471044</f>
        <v>88.904703658399995</v>
      </c>
      <c r="L31" s="6">
        <f>'Final (ha)'!L31*2.471044</f>
        <v>0</v>
      </c>
      <c r="M31" s="6">
        <f>'Final (ha)'!M31*2.471044</f>
        <v>0</v>
      </c>
      <c r="N31" s="6">
        <f>'Final (ha)'!N31*2.471044</f>
        <v>0.97606238000000001</v>
      </c>
      <c r="O31" s="6">
        <f>'Final (ha)'!O31*2.471044</f>
        <v>0</v>
      </c>
      <c r="P31" s="6">
        <f>'Final (ha)'!P31*2.471044</f>
        <v>13.283591230800001</v>
      </c>
      <c r="Q31" s="6">
        <f>'Final (ha)'!Q31*2.471044</f>
        <v>18.6605829748</v>
      </c>
      <c r="R31" s="6">
        <f>'Final (ha)'!R31*2.471044</f>
        <v>0</v>
      </c>
      <c r="S31" s="6">
        <f>'Final (ha)'!S31*2.471044</f>
        <v>0</v>
      </c>
      <c r="T31" s="6">
        <f>'Final (ha)'!T31*2.471044</f>
        <v>0.83150630600000008</v>
      </c>
      <c r="U31" s="6">
        <f>'Final (ha)'!U31*2.471044</f>
        <v>0</v>
      </c>
      <c r="V31" s="6">
        <f>'Final (ha)'!V31*2.471044</f>
        <v>0</v>
      </c>
      <c r="W31" s="6">
        <f>'Final (ha)'!W31*2.471044</f>
        <v>1.1490354600000001</v>
      </c>
      <c r="X31" s="6">
        <f>'Final (ha)'!X31*2.471044</f>
        <v>0.94517433000000006</v>
      </c>
      <c r="Y31" s="6">
        <f>'Final (ha)'!Y31*2.471044</f>
        <v>0</v>
      </c>
      <c r="Z31" s="6">
        <f>'Final (ha)'!Z31*2.471044</f>
        <v>69.263363319999996</v>
      </c>
      <c r="AA31" s="6">
        <f>'Final (ha)'!AA31*2.471044</f>
        <v>0</v>
      </c>
      <c r="AB31" s="6">
        <f>'Final (ha)'!AB31*2.471044</f>
        <v>0</v>
      </c>
      <c r="AC31" s="6">
        <f>'Final (ha)'!AC31*2.471044</f>
        <v>1.7667964599999999</v>
      </c>
      <c r="AD31" s="6">
        <f>'Final (ha)'!AD31*2.471044</f>
        <v>0</v>
      </c>
      <c r="AE31" s="6">
        <f>'Final (ha)'!AE31*2.471044</f>
        <v>0</v>
      </c>
      <c r="AF31" s="6">
        <f>'Final (ha)'!AF31*2.471044</f>
        <v>0</v>
      </c>
      <c r="AG31" s="6">
        <f>'Final (ha)'!AG31*2.471044</f>
        <v>0</v>
      </c>
      <c r="AH31" s="6">
        <f>'Final (ha)'!AH31*2.471044</f>
        <v>6.6058419251999991</v>
      </c>
      <c r="AJ31" s="47">
        <f t="shared" si="0"/>
        <v>250.47119744999995</v>
      </c>
      <c r="AK31" s="47">
        <f t="shared" si="1"/>
        <v>250.47119744999995</v>
      </c>
    </row>
    <row r="32" spans="1:37" x14ac:dyDescent="0.25">
      <c r="A32" s="6">
        <f>'Final (ha)'!A32</f>
        <v>2100</v>
      </c>
      <c r="B32" s="6" t="str">
        <f>'Final (ha)'!B32</f>
        <v>OutputSite 3</v>
      </c>
      <c r="C32" s="6" t="str">
        <f>'Final (ha)'!C32</f>
        <v>Westchester</v>
      </c>
      <c r="D32" s="6">
        <f>'Final (ha)'!D32</f>
        <v>0</v>
      </c>
      <c r="E32" s="6">
        <f>'Final (ha)'!E32</f>
        <v>0</v>
      </c>
      <c r="F32" s="6" t="str">
        <f>'Final (ha)'!F32</f>
        <v>Fixed</v>
      </c>
      <c r="G32" s="6" t="str">
        <f>'Final (ha)'!G32</f>
        <v>NYS GCM Max</v>
      </c>
      <c r="H32" s="6" t="str">
        <f>'Final (ha)'!H32</f>
        <v>Protect None</v>
      </c>
      <c r="I32" s="6">
        <f>'Final (ha)'!K32</f>
        <v>34.3369</v>
      </c>
      <c r="J32" s="6">
        <f>'Final (ha)'!J32*2.471044</f>
        <v>46.529264311199995</v>
      </c>
      <c r="K32" s="6">
        <f>'Final (ha)'!K32*2.471044</f>
        <v>84.847990723600006</v>
      </c>
      <c r="L32" s="6">
        <f>'Final (ha)'!L32*2.471044</f>
        <v>0</v>
      </c>
      <c r="M32" s="6">
        <f>'Final (ha)'!M32*2.471044</f>
        <v>0</v>
      </c>
      <c r="N32" s="6">
        <f>'Final (ha)'!N32*2.471044</f>
        <v>0.97285002279999999</v>
      </c>
      <c r="O32" s="6">
        <f>'Final (ha)'!O32*2.471044</f>
        <v>0</v>
      </c>
      <c r="P32" s="6">
        <f>'Final (ha)'!P32*2.471044</f>
        <v>15.668148690800001</v>
      </c>
      <c r="Q32" s="6">
        <f>'Final (ha)'!Q32*2.471044</f>
        <v>19.518776555999999</v>
      </c>
      <c r="R32" s="6">
        <f>'Final (ha)'!R32*2.471044</f>
        <v>0</v>
      </c>
      <c r="S32" s="6">
        <f>'Final (ha)'!S32*2.471044</f>
        <v>0</v>
      </c>
      <c r="T32" s="6">
        <f>'Final (ha)'!T32*2.471044</f>
        <v>1.5634295388000001</v>
      </c>
      <c r="U32" s="6">
        <f>'Final (ha)'!U32*2.471044</f>
        <v>0</v>
      </c>
      <c r="V32" s="6">
        <f>'Final (ha)'!V32*2.471044</f>
        <v>0</v>
      </c>
      <c r="W32" s="6">
        <f>'Final (ha)'!W32*2.471044</f>
        <v>1.1490354600000001</v>
      </c>
      <c r="X32" s="6">
        <f>'Final (ha)'!X32*2.471044</f>
        <v>0.94517433000000006</v>
      </c>
      <c r="Y32" s="6">
        <f>'Final (ha)'!Y32*2.471044</f>
        <v>0</v>
      </c>
      <c r="Z32" s="6">
        <f>'Final (ha)'!Z32*2.471044</f>
        <v>69.348614338000004</v>
      </c>
      <c r="AA32" s="6">
        <f>'Final (ha)'!AA32*2.471044</f>
        <v>0</v>
      </c>
      <c r="AB32" s="6">
        <f>'Final (ha)'!AB32*2.471044</f>
        <v>0</v>
      </c>
      <c r="AC32" s="6">
        <f>'Final (ha)'!AC32*2.471044</f>
        <v>1.7667964599999999</v>
      </c>
      <c r="AD32" s="6">
        <f>'Final (ha)'!AD32*2.471044</f>
        <v>0</v>
      </c>
      <c r="AE32" s="6">
        <f>'Final (ha)'!AE32*2.471044</f>
        <v>0</v>
      </c>
      <c r="AF32" s="6">
        <f>'Final (ha)'!AF32*2.471044</f>
        <v>0</v>
      </c>
      <c r="AG32" s="6">
        <f>'Final (ha)'!AG32*2.471044</f>
        <v>0</v>
      </c>
      <c r="AH32" s="6">
        <f>'Final (ha)'!AH32*2.471044</f>
        <v>8.1611170188000006</v>
      </c>
      <c r="AJ32" s="47">
        <f t="shared" si="0"/>
        <v>250.47119744999998</v>
      </c>
      <c r="AK32" s="47">
        <f t="shared" si="1"/>
        <v>250.47119744999998</v>
      </c>
    </row>
    <row r="33" spans="1:37" x14ac:dyDescent="0.25">
      <c r="A33" s="6">
        <f>'Final (ha)'!A33</f>
        <v>0</v>
      </c>
      <c r="B33" s="6" t="str">
        <f>'Final (ha)'!B33</f>
        <v>Westchester County</v>
      </c>
      <c r="C33" s="6" t="str">
        <f>'Final (ha)'!C33</f>
        <v>Westchester</v>
      </c>
      <c r="D33" s="6" t="str">
        <f>'Final (ha)'!D33</f>
        <v>Westchester</v>
      </c>
      <c r="E33" s="6" t="str">
        <f>'Final (ha)'!E33</f>
        <v>Westchester</v>
      </c>
      <c r="F33" s="6" t="str">
        <f>'Final (ha)'!F33</f>
        <v>Fixed</v>
      </c>
      <c r="G33" s="6" t="str">
        <f>'Final (ha)'!G33</f>
        <v>NYS GCM Max</v>
      </c>
      <c r="H33" s="6" t="str">
        <f>'Final (ha)'!H33</f>
        <v>Protect None</v>
      </c>
      <c r="I33" s="6">
        <f>'Final (ha)'!K33</f>
        <v>3016.2624999999998</v>
      </c>
      <c r="J33" s="6">
        <f>'Final (ha)'!J33*2.471044</f>
        <v>8685.7258376099999</v>
      </c>
      <c r="K33" s="6">
        <f>'Final (ha)'!K33*2.471044</f>
        <v>7453.3173530499998</v>
      </c>
      <c r="L33" s="6">
        <f>'Final (ha)'!L33*2.471044</f>
        <v>71.88884757000001</v>
      </c>
      <c r="M33" s="6">
        <f>'Final (ha)'!M33*2.471044</f>
        <v>0</v>
      </c>
      <c r="N33" s="6">
        <f>'Final (ha)'!N33*2.471044</f>
        <v>31.48727817</v>
      </c>
      <c r="O33" s="6">
        <f>'Final (ha)'!O33*2.471044</f>
        <v>0.97606238000000001</v>
      </c>
      <c r="P33" s="6">
        <f>'Final (ha)'!P33*2.471044</f>
        <v>0</v>
      </c>
      <c r="Q33" s="6">
        <f>'Final (ha)'!Q33*2.471044</f>
        <v>58.273395129999997</v>
      </c>
      <c r="R33" s="6">
        <f>'Final (ha)'!R33*2.471044</f>
        <v>0</v>
      </c>
      <c r="S33" s="6">
        <f>'Final (ha)'!S33*2.471044</f>
        <v>76.058734319999999</v>
      </c>
      <c r="T33" s="6">
        <f>'Final (ha)'!T33*2.471044</f>
        <v>30.962181319999999</v>
      </c>
      <c r="U33" s="6">
        <f>'Final (ha)'!U33*2.471044</f>
        <v>0</v>
      </c>
      <c r="V33" s="6">
        <f>'Final (ha)'!V33*2.471044</f>
        <v>0</v>
      </c>
      <c r="W33" s="6">
        <f>'Final (ha)'!W33*2.471044</f>
        <v>58.92204418</v>
      </c>
      <c r="X33" s="6">
        <f>'Final (ha)'!X33*2.471044</f>
        <v>171.94759673999999</v>
      </c>
      <c r="Y33" s="6">
        <f>'Final (ha)'!Y33*2.471044</f>
        <v>1.01930565</v>
      </c>
      <c r="Z33" s="6">
        <f>'Final (ha)'!Z33*2.471044</f>
        <v>15707.852190269999</v>
      </c>
      <c r="AA33" s="6">
        <f>'Final (ha)'!AA33*2.471044</f>
        <v>0</v>
      </c>
      <c r="AB33" s="6">
        <f>'Final (ha)'!AB33*2.471044</f>
        <v>0</v>
      </c>
      <c r="AC33" s="6">
        <f>'Final (ha)'!AC33*2.471044</f>
        <v>68.522050120000003</v>
      </c>
      <c r="AD33" s="6">
        <f>'Final (ha)'!AD33*2.471044</f>
        <v>0</v>
      </c>
      <c r="AE33" s="6">
        <f>'Final (ha)'!AE33*2.471044</f>
        <v>0</v>
      </c>
      <c r="AF33" s="6">
        <f>'Final (ha)'!AF33*2.471044</f>
        <v>3.4532839900000001</v>
      </c>
      <c r="AG33" s="6">
        <f>'Final (ha)'!AG33*2.471044</f>
        <v>12238.44463817</v>
      </c>
      <c r="AH33" s="6">
        <f>'Final (ha)'!AH33*2.471044</f>
        <v>0</v>
      </c>
      <c r="AJ33" s="47">
        <f t="shared" si="0"/>
        <v>44658.850798669991</v>
      </c>
      <c r="AK33" s="47">
        <f t="shared" si="1"/>
        <v>32420.406160499992</v>
      </c>
    </row>
    <row r="34" spans="1:37" x14ac:dyDescent="0.25">
      <c r="A34" s="6">
        <f>'Final (ha)'!A34</f>
        <v>2003</v>
      </c>
      <c r="B34" s="6" t="str">
        <f>'Final (ha)'!B34</f>
        <v>Westchester County</v>
      </c>
      <c r="C34" s="6" t="str">
        <f>'Final (ha)'!C34</f>
        <v>Westchester</v>
      </c>
      <c r="D34" s="6" t="str">
        <f>'Final (ha)'!D34</f>
        <v>Westchester</v>
      </c>
      <c r="E34" s="6" t="str">
        <f>'Final (ha)'!E34</f>
        <v>Westchester</v>
      </c>
      <c r="F34" s="6" t="str">
        <f>'Final (ha)'!F34</f>
        <v>Fixed</v>
      </c>
      <c r="G34" s="6" t="str">
        <f>'Final (ha)'!G34</f>
        <v>NYS GCM Max</v>
      </c>
      <c r="H34" s="6" t="str">
        <f>'Final (ha)'!H34</f>
        <v>Protect None</v>
      </c>
      <c r="I34" s="6">
        <f>'Final (ha)'!K34</f>
        <v>2977.0535</v>
      </c>
      <c r="J34" s="6">
        <f>'Final (ha)'!J34*2.471044</f>
        <v>8652.6810604067996</v>
      </c>
      <c r="K34" s="6">
        <f>'Final (ha)'!K34*2.471044</f>
        <v>7356.4301888540003</v>
      </c>
      <c r="L34" s="6">
        <f>'Final (ha)'!L34*2.471044</f>
        <v>71.88884757000001</v>
      </c>
      <c r="M34" s="6">
        <f>'Final (ha)'!M34*2.471044</f>
        <v>0</v>
      </c>
      <c r="N34" s="6">
        <f>'Final (ha)'!N34*2.471044</f>
        <v>31.285146770800001</v>
      </c>
      <c r="O34" s="6">
        <f>'Final (ha)'!O34*2.471044</f>
        <v>0.97606238000000001</v>
      </c>
      <c r="P34" s="6">
        <f>'Final (ha)'!P34*2.471044</f>
        <v>95.771240725599995</v>
      </c>
      <c r="Q34" s="6">
        <f>'Final (ha)'!Q34*2.471044</f>
        <v>59.709318798399998</v>
      </c>
      <c r="R34" s="6">
        <f>'Final (ha)'!R34*2.471044</f>
        <v>0</v>
      </c>
      <c r="S34" s="6">
        <f>'Final (ha)'!S34*2.471044</f>
        <v>75.594178048000003</v>
      </c>
      <c r="T34" s="6">
        <f>'Final (ha)'!T34*2.471044</f>
        <v>26.467105179600001</v>
      </c>
      <c r="U34" s="6">
        <f>'Final (ha)'!U34*2.471044</f>
        <v>0</v>
      </c>
      <c r="V34" s="6">
        <f>'Final (ha)'!V34*2.471044</f>
        <v>0</v>
      </c>
      <c r="W34" s="6">
        <f>'Final (ha)'!W34*2.471044</f>
        <v>58.910924481999999</v>
      </c>
      <c r="X34" s="6">
        <f>'Final (ha)'!X34*2.471044</f>
        <v>172.48826116719999</v>
      </c>
      <c r="Y34" s="6">
        <f>'Final (ha)'!Y34*2.471044</f>
        <v>0.92046388999999995</v>
      </c>
      <c r="Z34" s="6">
        <f>'Final (ha)'!Z34*2.471044</f>
        <v>15714.380441413599</v>
      </c>
      <c r="AA34" s="6">
        <f>'Final (ha)'!AA34*2.471044</f>
        <v>0</v>
      </c>
      <c r="AB34" s="6">
        <f>'Final (ha)'!AB34*2.471044</f>
        <v>0</v>
      </c>
      <c r="AC34" s="6">
        <f>'Final (ha)'!AC34*2.471044</f>
        <v>66.643562471199999</v>
      </c>
      <c r="AD34" s="6">
        <f>'Final (ha)'!AD34*2.471044</f>
        <v>0</v>
      </c>
      <c r="AE34" s="6">
        <f>'Final (ha)'!AE34*2.471044</f>
        <v>0</v>
      </c>
      <c r="AF34" s="6">
        <f>'Final (ha)'!AF34*2.471044</f>
        <v>3.214828244</v>
      </c>
      <c r="AG34" s="6">
        <f>'Final (ha)'!AG34*2.471044</f>
        <v>12238.44463817</v>
      </c>
      <c r="AH34" s="6">
        <f>'Final (ha)'!AH34*2.471044</f>
        <v>33.044777203199999</v>
      </c>
      <c r="AJ34" s="47">
        <f t="shared" si="0"/>
        <v>44658.851045774398</v>
      </c>
      <c r="AK34" s="47">
        <f t="shared" si="1"/>
        <v>32420.406407604398</v>
      </c>
    </row>
    <row r="35" spans="1:37" x14ac:dyDescent="0.25">
      <c r="A35" s="6">
        <f>'Final (ha)'!A35</f>
        <v>2025</v>
      </c>
      <c r="B35" s="6" t="str">
        <f>'Final (ha)'!B35</f>
        <v>Westchester County</v>
      </c>
      <c r="C35" s="6" t="str">
        <f>'Final (ha)'!C35</f>
        <v>Westchester</v>
      </c>
      <c r="D35" s="6" t="str">
        <f>'Final (ha)'!D35</f>
        <v>Westchester</v>
      </c>
      <c r="E35" s="6" t="str">
        <f>'Final (ha)'!E35</f>
        <v>Westchester</v>
      </c>
      <c r="F35" s="6" t="str">
        <f>'Final (ha)'!F35</f>
        <v>Fixed</v>
      </c>
      <c r="G35" s="6" t="str">
        <f>'Final (ha)'!G35</f>
        <v>NYS GCM Max</v>
      </c>
      <c r="H35" s="6" t="str">
        <f>'Final (ha)'!H35</f>
        <v>Protect None</v>
      </c>
      <c r="I35" s="6">
        <f>'Final (ha)'!K35</f>
        <v>2970.4580999999998</v>
      </c>
      <c r="J35" s="6">
        <f>'Final (ha)'!J35*2.471044</f>
        <v>8642.4805907747996</v>
      </c>
      <c r="K35" s="6">
        <f>'Final (ha)'!K35*2.471044</f>
        <v>7340.1326652563994</v>
      </c>
      <c r="L35" s="6">
        <f>'Final (ha)'!L35*2.471044</f>
        <v>71.88884757000001</v>
      </c>
      <c r="M35" s="6">
        <f>'Final (ha)'!M35*2.471044</f>
        <v>0</v>
      </c>
      <c r="N35" s="6">
        <f>'Final (ha)'!N35*2.471044</f>
        <v>31.28341704</v>
      </c>
      <c r="O35" s="6">
        <f>'Final (ha)'!O35*2.471044</f>
        <v>0.97606238000000001</v>
      </c>
      <c r="P35" s="6">
        <f>'Final (ha)'!P35*2.471044</f>
        <v>72.041063880400003</v>
      </c>
      <c r="Q35" s="6">
        <f>'Final (ha)'!Q35*2.471044</f>
        <v>99.452602076800005</v>
      </c>
      <c r="R35" s="6">
        <f>'Final (ha)'!R35*2.471044</f>
        <v>0</v>
      </c>
      <c r="S35" s="6">
        <f>'Final (ha)'!S35*2.471044</f>
        <v>75.119243391200001</v>
      </c>
      <c r="T35" s="6">
        <f>'Final (ha)'!T35*2.471044</f>
        <v>19.1911161216</v>
      </c>
      <c r="U35" s="6">
        <f>'Final (ha)'!U35*2.471044</f>
        <v>0</v>
      </c>
      <c r="V35" s="6">
        <f>'Final (ha)'!V35*2.471044</f>
        <v>0</v>
      </c>
      <c r="W35" s="6">
        <f>'Final (ha)'!W35*2.471044</f>
        <v>58.858044140399997</v>
      </c>
      <c r="X35" s="6">
        <f>'Final (ha)'!X35*2.471044</f>
        <v>172.5154426512</v>
      </c>
      <c r="Y35" s="6">
        <f>'Final (ha)'!Y35*2.471044</f>
        <v>0.92046388999999995</v>
      </c>
      <c r="Z35" s="6">
        <f>'Final (ha)'!Z35*2.471044</f>
        <v>15722.727875150002</v>
      </c>
      <c r="AA35" s="6">
        <f>'Final (ha)'!AA35*2.471044</f>
        <v>0</v>
      </c>
      <c r="AB35" s="6">
        <f>'Final (ha)'!AB35*2.471044</f>
        <v>0</v>
      </c>
      <c r="AC35" s="6">
        <f>'Final (ha)'!AC35*2.471044</f>
        <v>66.487639594800001</v>
      </c>
      <c r="AD35" s="6">
        <f>'Final (ha)'!AD35*2.471044</f>
        <v>0</v>
      </c>
      <c r="AE35" s="6">
        <f>'Final (ha)'!AE35*2.471044</f>
        <v>0</v>
      </c>
      <c r="AF35" s="6">
        <f>'Final (ha)'!AF35*2.471044</f>
        <v>3.0853455383999999</v>
      </c>
      <c r="AG35" s="6">
        <f>'Final (ha)'!AG35*2.471044</f>
        <v>12238.44463817</v>
      </c>
      <c r="AH35" s="6">
        <f>'Final (ha)'!AH35*2.471044</f>
        <v>43.245246835200007</v>
      </c>
      <c r="AJ35" s="47">
        <f t="shared" si="0"/>
        <v>44658.850304461201</v>
      </c>
      <c r="AK35" s="47">
        <f t="shared" si="1"/>
        <v>32420.405666291201</v>
      </c>
    </row>
    <row r="36" spans="1:37" x14ac:dyDescent="0.25">
      <c r="A36" s="6">
        <f>'Final (ha)'!A36</f>
        <v>2040</v>
      </c>
      <c r="B36" s="6" t="str">
        <f>'Final (ha)'!B36</f>
        <v>Westchester County</v>
      </c>
      <c r="C36" s="6" t="str">
        <f>'Final (ha)'!C36</f>
        <v>Westchester</v>
      </c>
      <c r="D36" s="6" t="str">
        <f>'Final (ha)'!D36</f>
        <v>Westchester</v>
      </c>
      <c r="E36" s="6" t="str">
        <f>'Final (ha)'!E36</f>
        <v>Westchester</v>
      </c>
      <c r="F36" s="6" t="str">
        <f>'Final (ha)'!F36</f>
        <v>Fixed</v>
      </c>
      <c r="G36" s="6" t="str">
        <f>'Final (ha)'!G36</f>
        <v>NYS GCM Max</v>
      </c>
      <c r="H36" s="6" t="str">
        <f>'Final (ha)'!H36</f>
        <v>Protect None</v>
      </c>
      <c r="I36" s="6">
        <f>'Final (ha)'!K36</f>
        <v>2962.5055000000002</v>
      </c>
      <c r="J36" s="6">
        <f>'Final (ha)'!J36*2.471044</f>
        <v>8633.8022842467999</v>
      </c>
      <c r="K36" s="6">
        <f>'Final (ha)'!K36*2.471044</f>
        <v>7320.4814407420008</v>
      </c>
      <c r="L36" s="6">
        <f>'Final (ha)'!L36*2.471044</f>
        <v>71.88884757000001</v>
      </c>
      <c r="M36" s="6">
        <f>'Final (ha)'!M36*2.471044</f>
        <v>0</v>
      </c>
      <c r="N36" s="6">
        <f>'Final (ha)'!N36*2.471044</f>
        <v>31.255494242800001</v>
      </c>
      <c r="O36" s="6">
        <f>'Final (ha)'!O36*2.471044</f>
        <v>0.97606238000000001</v>
      </c>
      <c r="P36" s="6">
        <f>'Final (ha)'!P36*2.471044</f>
        <v>88.458680216399998</v>
      </c>
      <c r="Q36" s="6">
        <f>'Final (ha)'!Q36*2.471044</f>
        <v>97.450315123600006</v>
      </c>
      <c r="R36" s="6">
        <f>'Final (ha)'!R36*2.471044</f>
        <v>0</v>
      </c>
      <c r="S36" s="6">
        <f>'Final (ha)'!S36*2.471044</f>
        <v>74.583768156399998</v>
      </c>
      <c r="T36" s="6">
        <f>'Final (ha)'!T36*2.471044</f>
        <v>19.566714809600001</v>
      </c>
      <c r="U36" s="6">
        <f>'Final (ha)'!U36*2.471044</f>
        <v>0</v>
      </c>
      <c r="V36" s="6">
        <f>'Final (ha)'!V36*2.471044</f>
        <v>0</v>
      </c>
      <c r="W36" s="6">
        <f>'Final (ha)'!W36*2.471044</f>
        <v>58.779464941199997</v>
      </c>
      <c r="X36" s="6">
        <f>'Final (ha)'!X36*2.471044</f>
        <v>172.3217128016</v>
      </c>
      <c r="Y36" s="6">
        <f>'Final (ha)'!Y36*2.471044</f>
        <v>0.92046388999999995</v>
      </c>
      <c r="Z36" s="6">
        <f>'Final (ha)'!Z36*2.471044</f>
        <v>15728.6260100736</v>
      </c>
      <c r="AA36" s="6">
        <f>'Final (ha)'!AA36*2.471044</f>
        <v>0</v>
      </c>
      <c r="AB36" s="6">
        <f>'Final (ha)'!AB36*2.471044</f>
        <v>0</v>
      </c>
      <c r="AC36" s="6">
        <f>'Final (ha)'!AC36*2.471044</f>
        <v>66.339624059200005</v>
      </c>
      <c r="AD36" s="6">
        <f>'Final (ha)'!AD36*2.471044</f>
        <v>0</v>
      </c>
      <c r="AE36" s="6">
        <f>'Final (ha)'!AE36*2.471044</f>
        <v>0</v>
      </c>
      <c r="AF36" s="6">
        <f>'Final (ha)'!AF36*2.471044</f>
        <v>3.0317238836000002</v>
      </c>
      <c r="AG36" s="6">
        <f>'Final (ha)'!AG36*2.471044</f>
        <v>12238.44463817</v>
      </c>
      <c r="AH36" s="6">
        <f>'Final (ha)'!AH36*2.471044</f>
        <v>51.9235533632</v>
      </c>
      <c r="AJ36" s="47">
        <f t="shared" si="0"/>
        <v>44658.850798669999</v>
      </c>
      <c r="AK36" s="47">
        <f t="shared" si="1"/>
        <v>32420.406160499999</v>
      </c>
    </row>
    <row r="37" spans="1:37" x14ac:dyDescent="0.25">
      <c r="A37" s="6">
        <f>'Final (ha)'!A37</f>
        <v>2055</v>
      </c>
      <c r="B37" s="6" t="str">
        <f>'Final (ha)'!B37</f>
        <v>Westchester County</v>
      </c>
      <c r="C37" s="6" t="str">
        <f>'Final (ha)'!C37</f>
        <v>Westchester</v>
      </c>
      <c r="D37" s="6" t="str">
        <f>'Final (ha)'!D37</f>
        <v>Westchester</v>
      </c>
      <c r="E37" s="6" t="str">
        <f>'Final (ha)'!E37</f>
        <v>Westchester</v>
      </c>
      <c r="F37" s="6" t="str">
        <f>'Final (ha)'!F37</f>
        <v>Fixed</v>
      </c>
      <c r="G37" s="6" t="str">
        <f>'Final (ha)'!G37</f>
        <v>NYS GCM Max</v>
      </c>
      <c r="H37" s="6" t="str">
        <f>'Final (ha)'!H37</f>
        <v>Protect None</v>
      </c>
      <c r="I37" s="6">
        <f>'Final (ha)'!K37</f>
        <v>2931.2719999999999</v>
      </c>
      <c r="J37" s="6">
        <f>'Final (ha)'!J37*2.471044</f>
        <v>8619.1450396564014</v>
      </c>
      <c r="K37" s="6">
        <f>'Final (ha)'!K37*2.471044</f>
        <v>7243.3020879679998</v>
      </c>
      <c r="L37" s="6">
        <f>'Final (ha)'!L37*2.471044</f>
        <v>71.885388108400008</v>
      </c>
      <c r="M37" s="6">
        <f>'Final (ha)'!M37*2.471044</f>
        <v>0</v>
      </c>
      <c r="N37" s="6">
        <f>'Final (ha)'!N37*2.471044</f>
        <v>30.7825364212</v>
      </c>
      <c r="O37" s="6">
        <f>'Final (ha)'!O37*2.471044</f>
        <v>0.97606238000000001</v>
      </c>
      <c r="P37" s="6">
        <f>'Final (ha)'!P37*2.471044</f>
        <v>158.03636033320001</v>
      </c>
      <c r="Q37" s="6">
        <f>'Final (ha)'!Q37*2.471044</f>
        <v>104.69813427999999</v>
      </c>
      <c r="R37" s="6">
        <f>'Final (ha)'!R37*2.471044</f>
        <v>0</v>
      </c>
      <c r="S37" s="6">
        <f>'Final (ha)'!S37*2.471044</f>
        <v>73.996153893200002</v>
      </c>
      <c r="T37" s="6">
        <f>'Final (ha)'!T37*2.471044</f>
        <v>15.9471295584</v>
      </c>
      <c r="U37" s="6">
        <f>'Final (ha)'!U37*2.471044</f>
        <v>0</v>
      </c>
      <c r="V37" s="6">
        <f>'Final (ha)'!V37*2.471044</f>
        <v>0</v>
      </c>
      <c r="W37" s="6">
        <f>'Final (ha)'!W37*2.471044</f>
        <v>58.652453279600003</v>
      </c>
      <c r="X37" s="6">
        <f>'Final (ha)'!X37*2.471044</f>
        <v>172.50753531039999</v>
      </c>
      <c r="Y37" s="6">
        <f>'Final (ha)'!Y37*2.471044</f>
        <v>0.92046388999999995</v>
      </c>
      <c r="Z37" s="6">
        <f>'Final (ha)'!Z37*2.471044</f>
        <v>15733.787032572</v>
      </c>
      <c r="AA37" s="6">
        <f>'Final (ha)'!AA37*2.471044</f>
        <v>0</v>
      </c>
      <c r="AB37" s="6">
        <f>'Final (ha)'!AB37*2.471044</f>
        <v>0</v>
      </c>
      <c r="AC37" s="6">
        <f>'Final (ha)'!AC37*2.471044</f>
        <v>66.218048694399997</v>
      </c>
      <c r="AD37" s="6">
        <f>'Final (ha)'!AD37*2.471044</f>
        <v>0</v>
      </c>
      <c r="AE37" s="6">
        <f>'Final (ha)'!AE37*2.471044</f>
        <v>0</v>
      </c>
      <c r="AF37" s="6">
        <f>'Final (ha)'!AF37*2.471044</f>
        <v>2.9706890967999997</v>
      </c>
      <c r="AG37" s="6">
        <f>'Final (ha)'!AG37*2.471044</f>
        <v>12238.44463817</v>
      </c>
      <c r="AH37" s="6">
        <f>'Final (ha)'!AH37*2.471044</f>
        <v>66.580797953599998</v>
      </c>
      <c r="AJ37" s="47">
        <f t="shared" si="0"/>
        <v>44658.8505515656</v>
      </c>
      <c r="AK37" s="47">
        <f t="shared" si="1"/>
        <v>32420.4059133956</v>
      </c>
    </row>
    <row r="38" spans="1:37" x14ac:dyDescent="0.25">
      <c r="A38" s="6">
        <f>'Final (ha)'!A38</f>
        <v>2070</v>
      </c>
      <c r="B38" s="6" t="str">
        <f>'Final (ha)'!B38</f>
        <v>Westchester County</v>
      </c>
      <c r="C38" s="6" t="str">
        <f>'Final (ha)'!C38</f>
        <v>Westchester</v>
      </c>
      <c r="D38" s="6" t="str">
        <f>'Final (ha)'!D38</f>
        <v>Westchester</v>
      </c>
      <c r="E38" s="6" t="str">
        <f>'Final (ha)'!E38</f>
        <v>Westchester</v>
      </c>
      <c r="F38" s="6" t="str">
        <f>'Final (ha)'!F38</f>
        <v>Fixed</v>
      </c>
      <c r="G38" s="6" t="str">
        <f>'Final (ha)'!G38</f>
        <v>NYS GCM Max</v>
      </c>
      <c r="H38" s="6" t="str">
        <f>'Final (ha)'!H38</f>
        <v>Protect None</v>
      </c>
      <c r="I38" s="6">
        <f>'Final (ha)'!K38</f>
        <v>2916.9850000000001</v>
      </c>
      <c r="J38" s="6">
        <f>'Final (ha)'!J38*2.471044</f>
        <v>8598.8209498607994</v>
      </c>
      <c r="K38" s="6">
        <f>'Final (ha)'!K38*2.471044</f>
        <v>7207.9982823400005</v>
      </c>
      <c r="L38" s="6">
        <f>'Final (ha)'!L38*2.471044</f>
        <v>71.840909316400001</v>
      </c>
      <c r="M38" s="6">
        <f>'Final (ha)'!M38*2.471044</f>
        <v>0</v>
      </c>
      <c r="N38" s="6">
        <f>'Final (ha)'!N38*2.471044</f>
        <v>30.712111667200002</v>
      </c>
      <c r="O38" s="6">
        <f>'Final (ha)'!O38*2.471044</f>
        <v>0.97556817119999995</v>
      </c>
      <c r="P38" s="6">
        <f>'Final (ha)'!P38*2.471044</f>
        <v>125.78824771559999</v>
      </c>
      <c r="Q38" s="6">
        <f>'Final (ha)'!Q38*2.471044</f>
        <v>169.38981909559999</v>
      </c>
      <c r="R38" s="6">
        <f>'Final (ha)'!R38*2.471044</f>
        <v>0</v>
      </c>
      <c r="S38" s="6">
        <f>'Final (ha)'!S38*2.471044</f>
        <v>73.320570463600006</v>
      </c>
      <c r="T38" s="6">
        <f>'Final (ha)'!T38*2.471044</f>
        <v>15.582156359600001</v>
      </c>
      <c r="U38" s="6">
        <f>'Final (ha)'!U38*2.471044</f>
        <v>0</v>
      </c>
      <c r="V38" s="6">
        <f>'Final (ha)'!V38*2.471044</f>
        <v>0</v>
      </c>
      <c r="W38" s="6">
        <f>'Final (ha)'!W38*2.471044</f>
        <v>58.308731059200007</v>
      </c>
      <c r="X38" s="6">
        <f>'Final (ha)'!X38*2.471044</f>
        <v>170.47386609840001</v>
      </c>
      <c r="Y38" s="6">
        <f>'Final (ha)'!Y38*2.471044</f>
        <v>0.90810866999999995</v>
      </c>
      <c r="Z38" s="6">
        <f>'Final (ha)'!Z38*2.471044</f>
        <v>15740.549044478001</v>
      </c>
      <c r="AA38" s="6">
        <f>'Final (ha)'!AA38*2.471044</f>
        <v>0</v>
      </c>
      <c r="AB38" s="6">
        <f>'Final (ha)'!AB38*2.471044</f>
        <v>0</v>
      </c>
      <c r="AC38" s="6">
        <f>'Final (ha)'!AC38*2.471044</f>
        <v>65.934372843199995</v>
      </c>
      <c r="AD38" s="6">
        <f>'Final (ha)'!AD38*2.471044</f>
        <v>0</v>
      </c>
      <c r="AE38" s="6">
        <f>'Final (ha)'!AE38*2.471044</f>
        <v>0</v>
      </c>
      <c r="AF38" s="6">
        <f>'Final (ha)'!AF38*2.471044</f>
        <v>2.8985346120000002</v>
      </c>
      <c r="AG38" s="6">
        <f>'Final (ha)'!AG38*2.471044</f>
        <v>12238.44463817</v>
      </c>
      <c r="AH38" s="6">
        <f>'Final (ha)'!AH38*2.471044</f>
        <v>86.9048877492</v>
      </c>
      <c r="AJ38" s="47">
        <f t="shared" si="0"/>
        <v>44658.850798669999</v>
      </c>
      <c r="AK38" s="47">
        <f t="shared" si="1"/>
        <v>32420.406160499999</v>
      </c>
    </row>
    <row r="39" spans="1:37" x14ac:dyDescent="0.25">
      <c r="A39" s="6">
        <f>'Final (ha)'!A39</f>
        <v>2085</v>
      </c>
      <c r="B39" s="6" t="str">
        <f>'Final (ha)'!B39</f>
        <v>Westchester County</v>
      </c>
      <c r="C39" s="6" t="str">
        <f>'Final (ha)'!C39</f>
        <v>Westchester</v>
      </c>
      <c r="D39" s="6" t="str">
        <f>'Final (ha)'!D39</f>
        <v>Westchester</v>
      </c>
      <c r="E39" s="6" t="str">
        <f>'Final (ha)'!E39</f>
        <v>Westchester</v>
      </c>
      <c r="F39" s="6" t="str">
        <f>'Final (ha)'!F39</f>
        <v>Fixed</v>
      </c>
      <c r="G39" s="6" t="str">
        <f>'Final (ha)'!G39</f>
        <v>NYS GCM Max</v>
      </c>
      <c r="H39" s="6" t="str">
        <f>'Final (ha)'!H39</f>
        <v>Protect None</v>
      </c>
      <c r="I39" s="6">
        <f>'Final (ha)'!K39</f>
        <v>2899.7853</v>
      </c>
      <c r="J39" s="6">
        <f>'Final (ha)'!J39*2.471044</f>
        <v>8568.2111394151998</v>
      </c>
      <c r="K39" s="6">
        <f>'Final (ha)'!K39*2.471044</f>
        <v>7165.4970668532005</v>
      </c>
      <c r="L39" s="6">
        <f>'Final (ha)'!L39*2.471044</f>
        <v>71.553526899200008</v>
      </c>
      <c r="M39" s="6">
        <f>'Final (ha)'!M39*2.471044</f>
        <v>0</v>
      </c>
      <c r="N39" s="6">
        <f>'Final (ha)'!N39*2.471044</f>
        <v>30.667632875199999</v>
      </c>
      <c r="O39" s="6">
        <f>'Final (ha)'!O39*2.471044</f>
        <v>0.97408554479999998</v>
      </c>
      <c r="P39" s="6">
        <f>'Final (ha)'!P39*2.471044</f>
        <v>154.61940068999999</v>
      </c>
      <c r="Q39" s="6">
        <f>'Final (ha)'!Q39*2.471044</f>
        <v>178.78991757599999</v>
      </c>
      <c r="R39" s="6">
        <f>'Final (ha)'!R39*2.471044</f>
        <v>0</v>
      </c>
      <c r="S39" s="6">
        <f>'Final (ha)'!S39*2.471044</f>
        <v>72.578268846</v>
      </c>
      <c r="T39" s="6">
        <f>'Final (ha)'!T39*2.471044</f>
        <v>17.8478566032</v>
      </c>
      <c r="U39" s="6">
        <f>'Final (ha)'!U39*2.471044</f>
        <v>0</v>
      </c>
      <c r="V39" s="6">
        <f>'Final (ha)'!V39*2.471044</f>
        <v>0</v>
      </c>
      <c r="W39" s="6">
        <f>'Final (ha)'!W39*2.471044</f>
        <v>57.686027971199998</v>
      </c>
      <c r="X39" s="6">
        <f>'Final (ha)'!X39*2.471044</f>
        <v>170.47831397759998</v>
      </c>
      <c r="Y39" s="6">
        <f>'Final (ha)'!Y39*2.471044</f>
        <v>0.90810866999999995</v>
      </c>
      <c r="Z39" s="6">
        <f>'Final (ha)'!Z39*2.471044</f>
        <v>15745.5487078032</v>
      </c>
      <c r="AA39" s="6">
        <f>'Final (ha)'!AA39*2.471044</f>
        <v>0</v>
      </c>
      <c r="AB39" s="6">
        <f>'Final (ha)'!AB39*2.471044</f>
        <v>0</v>
      </c>
      <c r="AC39" s="6">
        <f>'Final (ha)'!AC39*2.471044</f>
        <v>64.700827678400003</v>
      </c>
      <c r="AD39" s="6">
        <f>'Final (ha)'!AD39*2.471044</f>
        <v>0</v>
      </c>
      <c r="AE39" s="6">
        <f>'Final (ha)'!AE39*2.471044</f>
        <v>0</v>
      </c>
      <c r="AF39" s="6">
        <f>'Final (ha)'!AF39*2.471044</f>
        <v>2.8308280064</v>
      </c>
      <c r="AG39" s="6">
        <f>'Final (ha)'!AG39*2.471044</f>
        <v>12238.44463817</v>
      </c>
      <c r="AH39" s="6">
        <f>'Final (ha)'!AH39*2.471044</f>
        <v>117.5146981948</v>
      </c>
      <c r="AJ39" s="47">
        <f t="shared" si="0"/>
        <v>44658.851045774398</v>
      </c>
      <c r="AK39" s="47">
        <f t="shared" si="1"/>
        <v>32420.406407604398</v>
      </c>
    </row>
    <row r="40" spans="1:37" x14ac:dyDescent="0.25">
      <c r="A40" s="6">
        <f>'Final (ha)'!A40</f>
        <v>2100</v>
      </c>
      <c r="B40" s="6" t="str">
        <f>'Final (ha)'!B40</f>
        <v>Westchester County</v>
      </c>
      <c r="C40" s="6" t="str">
        <f>'Final (ha)'!C40</f>
        <v>Westchester</v>
      </c>
      <c r="D40" s="6" t="str">
        <f>'Final (ha)'!D40</f>
        <v>Westchester</v>
      </c>
      <c r="E40" s="6" t="str">
        <f>'Final (ha)'!E40</f>
        <v>Westchester</v>
      </c>
      <c r="F40" s="6" t="str">
        <f>'Final (ha)'!F40</f>
        <v>Fixed</v>
      </c>
      <c r="G40" s="6" t="str">
        <f>'Final (ha)'!G40</f>
        <v>NYS GCM Max</v>
      </c>
      <c r="H40" s="6" t="str">
        <f>'Final (ha)'!H40</f>
        <v>Protect None</v>
      </c>
      <c r="I40" s="6">
        <f>'Final (ha)'!K40</f>
        <v>2882.6729</v>
      </c>
      <c r="J40" s="6">
        <f>'Final (ha)'!J40*2.471044</f>
        <v>8538.9085112455996</v>
      </c>
      <c r="K40" s="6">
        <f>'Final (ha)'!K40*2.471044</f>
        <v>7123.2115735076004</v>
      </c>
      <c r="L40" s="6">
        <f>'Final (ha)'!L40*2.471044</f>
        <v>70.489742457199995</v>
      </c>
      <c r="M40" s="6">
        <f>'Final (ha)'!M40*2.471044</f>
        <v>0</v>
      </c>
      <c r="N40" s="6">
        <f>'Final (ha)'!N40*2.471044</f>
        <v>30.5514938072</v>
      </c>
      <c r="O40" s="6">
        <f>'Final (ha)'!O40*2.471044</f>
        <v>0.96395426439999998</v>
      </c>
      <c r="P40" s="6">
        <f>'Final (ha)'!P40*2.471044</f>
        <v>176.14985416640002</v>
      </c>
      <c r="Q40" s="6">
        <f>'Final (ha)'!Q40*2.471044</f>
        <v>195.72991261360002</v>
      </c>
      <c r="R40" s="6">
        <f>'Final (ha)'!R40*2.471044</f>
        <v>0</v>
      </c>
      <c r="S40" s="6">
        <f>'Final (ha)'!S40*2.471044</f>
        <v>71.567611849999992</v>
      </c>
      <c r="T40" s="6">
        <f>'Final (ha)'!T40*2.471044</f>
        <v>19.525695479199999</v>
      </c>
      <c r="U40" s="6">
        <f>'Final (ha)'!U40*2.471044</f>
        <v>0</v>
      </c>
      <c r="V40" s="6">
        <f>'Final (ha)'!V40*2.471044</f>
        <v>0</v>
      </c>
      <c r="W40" s="6">
        <f>'Final (ha)'!W40*2.471044</f>
        <v>56.748019668799998</v>
      </c>
      <c r="X40" s="6">
        <f>'Final (ha)'!X40*2.471044</f>
        <v>170.27717099600002</v>
      </c>
      <c r="Y40" s="6">
        <f>'Final (ha)'!Y40*2.471044</f>
        <v>0.90810866999999995</v>
      </c>
      <c r="Z40" s="6">
        <f>'Final (ha)'!Z40*2.471044</f>
        <v>15751.7789510404</v>
      </c>
      <c r="AA40" s="6">
        <f>'Final (ha)'!AA40*2.471044</f>
        <v>0</v>
      </c>
      <c r="AB40" s="6">
        <f>'Final (ha)'!AB40*2.471044</f>
        <v>0</v>
      </c>
      <c r="AC40" s="6">
        <f>'Final (ha)'!AC40*2.471044</f>
        <v>64.033151589599996</v>
      </c>
      <c r="AD40" s="6">
        <f>'Final (ha)'!AD40*2.471044</f>
        <v>0</v>
      </c>
      <c r="AE40" s="6">
        <f>'Final (ha)'!AE40*2.471044</f>
        <v>0</v>
      </c>
      <c r="AF40" s="6">
        <f>'Final (ha)'!AF40*2.471044</f>
        <v>2.7448356752</v>
      </c>
      <c r="AG40" s="6">
        <f>'Final (ha)'!AG40*2.471044</f>
        <v>12238.44463817</v>
      </c>
      <c r="AH40" s="6">
        <f>'Final (ha)'!AH40*2.471044</f>
        <v>146.8173263644</v>
      </c>
      <c r="AJ40" s="47">
        <f t="shared" si="0"/>
        <v>44658.8505515656</v>
      </c>
      <c r="AK40" s="47">
        <f t="shared" si="1"/>
        <v>32420.4059133956</v>
      </c>
    </row>
    <row r="41" spans="1:37" x14ac:dyDescent="0.25">
      <c r="A41" s="6">
        <f>'Final (ha)'!A41</f>
        <v>0</v>
      </c>
      <c r="B41" s="6">
        <f>'Final (ha)'!B41</f>
        <v>0</v>
      </c>
      <c r="C41" s="6" t="str">
        <f>'Final (ha)'!C41</f>
        <v>Westchester</v>
      </c>
      <c r="D41" s="6">
        <f>'Final (ha)'!D41</f>
        <v>0</v>
      </c>
      <c r="E41" s="6">
        <f>'Final (ha)'!E41</f>
        <v>0</v>
      </c>
      <c r="F41" s="6" t="str">
        <f>'Final (ha)'!F41</f>
        <v>Fixed</v>
      </c>
      <c r="G41" s="6" t="str">
        <f>'Final (ha)'!G41</f>
        <v>NYS 1M by 2100</v>
      </c>
      <c r="H41" s="6" t="str">
        <f>'Final (ha)'!H41</f>
        <v>Protect None</v>
      </c>
      <c r="I41" s="6">
        <f>'Final (ha)'!K41</f>
        <v>3016.2624999999998</v>
      </c>
      <c r="J41" s="6">
        <f>'Final (ha)'!J41*2.471044</f>
        <v>8685.7258376099999</v>
      </c>
      <c r="K41" s="6">
        <f>'Final (ha)'!K41*2.471044</f>
        <v>7453.3173530499998</v>
      </c>
      <c r="L41" s="6">
        <f>'Final (ha)'!L41*2.471044</f>
        <v>71.88884757000001</v>
      </c>
      <c r="M41" s="6">
        <f>'Final (ha)'!M41*2.471044</f>
        <v>0</v>
      </c>
      <c r="N41" s="6">
        <f>'Final (ha)'!N41*2.471044</f>
        <v>31.48727817</v>
      </c>
      <c r="O41" s="6">
        <f>'Final (ha)'!O41*2.471044</f>
        <v>0.97606238000000001</v>
      </c>
      <c r="P41" s="6">
        <f>'Final (ha)'!P41*2.471044</f>
        <v>0</v>
      </c>
      <c r="Q41" s="6">
        <f>'Final (ha)'!Q41*2.471044</f>
        <v>58.273395129999997</v>
      </c>
      <c r="R41" s="6">
        <f>'Final (ha)'!R41*2.471044</f>
        <v>0</v>
      </c>
      <c r="S41" s="6">
        <f>'Final (ha)'!S41*2.471044</f>
        <v>76.058734319999999</v>
      </c>
      <c r="T41" s="6">
        <f>'Final (ha)'!T41*2.471044</f>
        <v>30.962181319999999</v>
      </c>
      <c r="U41" s="6">
        <f>'Final (ha)'!U41*2.471044</f>
        <v>0</v>
      </c>
      <c r="V41" s="6">
        <f>'Final (ha)'!V41*2.471044</f>
        <v>0</v>
      </c>
      <c r="W41" s="6">
        <f>'Final (ha)'!W41*2.471044</f>
        <v>58.92204418</v>
      </c>
      <c r="X41" s="6">
        <f>'Final (ha)'!X41*2.471044</f>
        <v>171.94759673999999</v>
      </c>
      <c r="Y41" s="6">
        <f>'Final (ha)'!Y41*2.471044</f>
        <v>1.01930565</v>
      </c>
      <c r="Z41" s="6">
        <f>'Final (ha)'!Z41*2.471044</f>
        <v>15707.852190269999</v>
      </c>
      <c r="AA41" s="6">
        <f>'Final (ha)'!AA41*2.471044</f>
        <v>0</v>
      </c>
      <c r="AB41" s="6">
        <f>'Final (ha)'!AB41*2.471044</f>
        <v>0</v>
      </c>
      <c r="AC41" s="6">
        <f>'Final (ha)'!AC41*2.471044</f>
        <v>68.522050120000003</v>
      </c>
      <c r="AD41" s="6">
        <f>'Final (ha)'!AD41*2.471044</f>
        <v>0</v>
      </c>
      <c r="AE41" s="6">
        <f>'Final (ha)'!AE41*2.471044</f>
        <v>0</v>
      </c>
      <c r="AF41" s="6">
        <f>'Final (ha)'!AF41*2.471044</f>
        <v>3.4532839900000001</v>
      </c>
      <c r="AG41" s="6">
        <f>'Final (ha)'!AG41*2.471044</f>
        <v>12238.44463817</v>
      </c>
      <c r="AH41" s="6">
        <f>'Final (ha)'!AH41*2.471044</f>
        <v>0</v>
      </c>
      <c r="AJ41" s="47">
        <f t="shared" si="0"/>
        <v>44658.850798669991</v>
      </c>
      <c r="AK41" s="47">
        <f t="shared" si="1"/>
        <v>32420.406160499992</v>
      </c>
    </row>
    <row r="42" spans="1:37" x14ac:dyDescent="0.25">
      <c r="A42" s="6">
        <f>'Final (ha)'!A42</f>
        <v>2003</v>
      </c>
      <c r="B42" s="6">
        <f>'Final (ha)'!B42</f>
        <v>0</v>
      </c>
      <c r="C42" s="6" t="str">
        <f>'Final (ha)'!C42</f>
        <v>Westchester</v>
      </c>
      <c r="D42" s="6">
        <f>'Final (ha)'!D42</f>
        <v>0</v>
      </c>
      <c r="E42" s="6">
        <f>'Final (ha)'!E42</f>
        <v>0</v>
      </c>
      <c r="F42" s="6" t="str">
        <f>'Final (ha)'!F42</f>
        <v>Fixed</v>
      </c>
      <c r="G42" s="6" t="str">
        <f>'Final (ha)'!G42</f>
        <v>NYS 1M by 2100</v>
      </c>
      <c r="H42" s="6" t="str">
        <f>'Final (ha)'!H42</f>
        <v>Protect None</v>
      </c>
      <c r="I42" s="6">
        <f>'Final (ha)'!K42</f>
        <v>2977.0468999999998</v>
      </c>
      <c r="J42" s="6">
        <f>'Final (ha)'!J42*2.471044</f>
        <v>8652.6778480495996</v>
      </c>
      <c r="K42" s="6">
        <f>'Final (ha)'!K42*2.471044</f>
        <v>7356.4138799635994</v>
      </c>
      <c r="L42" s="6">
        <f>'Final (ha)'!L42*2.471044</f>
        <v>71.88884757000001</v>
      </c>
      <c r="M42" s="6">
        <f>'Final (ha)'!M42*2.471044</f>
        <v>0</v>
      </c>
      <c r="N42" s="6">
        <f>'Final (ha)'!N42*2.471044</f>
        <v>31.285146770800001</v>
      </c>
      <c r="O42" s="6">
        <f>'Final (ha)'!O42*2.471044</f>
        <v>0.97606238000000001</v>
      </c>
      <c r="P42" s="6">
        <f>'Final (ha)'!P42*2.471044</f>
        <v>95.787302511600004</v>
      </c>
      <c r="Q42" s="6">
        <f>'Final (ha)'!Q42*2.471044</f>
        <v>59.709071693999995</v>
      </c>
      <c r="R42" s="6">
        <f>'Final (ha)'!R42*2.471044</f>
        <v>0</v>
      </c>
      <c r="S42" s="6">
        <f>'Final (ha)'!S42*2.471044</f>
        <v>75.594178048000003</v>
      </c>
      <c r="T42" s="6">
        <f>'Final (ha)'!T42*2.471044</f>
        <v>26.4678464928</v>
      </c>
      <c r="U42" s="6">
        <f>'Final (ha)'!U42*2.471044</f>
        <v>0</v>
      </c>
      <c r="V42" s="6">
        <f>'Final (ha)'!V42*2.471044</f>
        <v>0</v>
      </c>
      <c r="W42" s="6">
        <f>'Final (ha)'!W42*2.471044</f>
        <v>58.910677377599995</v>
      </c>
      <c r="X42" s="6">
        <f>'Final (ha)'!X42*2.471044</f>
        <v>172.48826116719999</v>
      </c>
      <c r="Y42" s="6">
        <f>'Final (ha)'!Y42*2.471044</f>
        <v>0.92046388999999995</v>
      </c>
      <c r="Z42" s="6">
        <f>'Final (ha)'!Z42*2.471044</f>
        <v>15714.380441413599</v>
      </c>
      <c r="AA42" s="6">
        <f>'Final (ha)'!AA42*2.471044</f>
        <v>0</v>
      </c>
      <c r="AB42" s="6">
        <f>'Final (ha)'!AB42*2.471044</f>
        <v>0</v>
      </c>
      <c r="AC42" s="6">
        <f>'Final (ha)'!AC42*2.471044</f>
        <v>66.643315366799996</v>
      </c>
      <c r="AD42" s="6">
        <f>'Final (ha)'!AD42*2.471044</f>
        <v>0</v>
      </c>
      <c r="AE42" s="6">
        <f>'Final (ha)'!AE42*2.471044</f>
        <v>0</v>
      </c>
      <c r="AF42" s="6">
        <f>'Final (ha)'!AF42*2.471044</f>
        <v>3.2145811395999999</v>
      </c>
      <c r="AG42" s="6">
        <f>'Final (ha)'!AG42*2.471044</f>
        <v>12238.44463817</v>
      </c>
      <c r="AH42" s="6">
        <f>'Final (ha)'!AH42*2.471044</f>
        <v>33.047989560399998</v>
      </c>
      <c r="AJ42" s="47">
        <f t="shared" si="0"/>
        <v>44658.8505515656</v>
      </c>
      <c r="AK42" s="47">
        <f t="shared" si="1"/>
        <v>32420.4059133956</v>
      </c>
    </row>
    <row r="43" spans="1:37" x14ac:dyDescent="0.25">
      <c r="A43" s="6">
        <f>'Final (ha)'!A43</f>
        <v>2025</v>
      </c>
      <c r="B43" s="6">
        <f>'Final (ha)'!B43</f>
        <v>0</v>
      </c>
      <c r="C43" s="6" t="str">
        <f>'Final (ha)'!C43</f>
        <v>Westchester</v>
      </c>
      <c r="D43" s="6">
        <f>'Final (ha)'!D43</f>
        <v>0</v>
      </c>
      <c r="E43" s="6">
        <f>'Final (ha)'!E43</f>
        <v>0</v>
      </c>
      <c r="F43" s="6" t="str">
        <f>'Final (ha)'!F43</f>
        <v>Fixed</v>
      </c>
      <c r="G43" s="6" t="str">
        <f>'Final (ha)'!G43</f>
        <v>NYS 1M by 2100</v>
      </c>
      <c r="H43" s="6" t="str">
        <f>'Final (ha)'!H43</f>
        <v>Protect None</v>
      </c>
      <c r="I43" s="6">
        <f>'Final (ha)'!K43</f>
        <v>2970.3440999999998</v>
      </c>
      <c r="J43" s="6">
        <f>'Final (ha)'!J43*2.471044</f>
        <v>8642.2725288700003</v>
      </c>
      <c r="K43" s="6">
        <f>'Final (ha)'!K43*2.471044</f>
        <v>7339.8509662403994</v>
      </c>
      <c r="L43" s="6">
        <f>'Final (ha)'!L43*2.471044</f>
        <v>71.88884757000001</v>
      </c>
      <c r="M43" s="6">
        <f>'Final (ha)'!M43*2.471044</f>
        <v>0</v>
      </c>
      <c r="N43" s="6">
        <f>'Final (ha)'!N43*2.471044</f>
        <v>31.28341704</v>
      </c>
      <c r="O43" s="6">
        <f>'Final (ha)'!O43*2.471044</f>
        <v>0.97606238000000001</v>
      </c>
      <c r="P43" s="6">
        <f>'Final (ha)'!P43*2.471044</f>
        <v>72.201187531599999</v>
      </c>
      <c r="Q43" s="6">
        <f>'Final (ha)'!Q43*2.471044</f>
        <v>99.56503457880001</v>
      </c>
      <c r="R43" s="6">
        <f>'Final (ha)'!R43*2.471044</f>
        <v>0</v>
      </c>
      <c r="S43" s="6">
        <f>'Final (ha)'!S43*2.471044</f>
        <v>75.117760764799996</v>
      </c>
      <c r="T43" s="6">
        <f>'Final (ha)'!T43*2.471044</f>
        <v>19.210143160400001</v>
      </c>
      <c r="U43" s="6">
        <f>'Final (ha)'!U43*2.471044</f>
        <v>0</v>
      </c>
      <c r="V43" s="6">
        <f>'Final (ha)'!V43*2.471044</f>
        <v>0</v>
      </c>
      <c r="W43" s="6">
        <f>'Final (ha)'!W43*2.471044</f>
        <v>58.856561513999999</v>
      </c>
      <c r="X43" s="6">
        <f>'Final (ha)'!X43*2.471044</f>
        <v>172.51124187640002</v>
      </c>
      <c r="Y43" s="6">
        <f>'Final (ha)'!Y43*2.471044</f>
        <v>0.92046388999999995</v>
      </c>
      <c r="Z43" s="6">
        <f>'Final (ha)'!Z43*2.471044</f>
        <v>15722.737265117199</v>
      </c>
      <c r="AA43" s="6">
        <f>'Final (ha)'!AA43*2.471044</f>
        <v>0</v>
      </c>
      <c r="AB43" s="6">
        <f>'Final (ha)'!AB43*2.471044</f>
        <v>0</v>
      </c>
      <c r="AC43" s="6">
        <f>'Final (ha)'!AC43*2.471044</f>
        <v>66.478002523200004</v>
      </c>
      <c r="AD43" s="6">
        <f>'Final (ha)'!AD43*2.471044</f>
        <v>0</v>
      </c>
      <c r="AE43" s="6">
        <f>'Final (ha)'!AE43*2.471044</f>
        <v>0</v>
      </c>
      <c r="AF43" s="6">
        <f>'Final (ha)'!AF43*2.471044</f>
        <v>3.0831215988</v>
      </c>
      <c r="AG43" s="6">
        <f>'Final (ha)'!AG43*2.471044</f>
        <v>12238.44463817</v>
      </c>
      <c r="AH43" s="6">
        <f>'Final (ha)'!AH43*2.471044</f>
        <v>43.453308740000004</v>
      </c>
      <c r="AJ43" s="47">
        <f t="shared" si="0"/>
        <v>44658.8505515656</v>
      </c>
      <c r="AK43" s="47">
        <f t="shared" si="1"/>
        <v>32420.4059133956</v>
      </c>
    </row>
    <row r="44" spans="1:37" x14ac:dyDescent="0.25">
      <c r="A44" s="6">
        <f>'Final (ha)'!A44</f>
        <v>2040</v>
      </c>
      <c r="B44" s="6">
        <f>'Final (ha)'!B44</f>
        <v>0</v>
      </c>
      <c r="C44" s="6" t="str">
        <f>'Final (ha)'!C44</f>
        <v>Westchester</v>
      </c>
      <c r="D44" s="6">
        <f>'Final (ha)'!D44</f>
        <v>0</v>
      </c>
      <c r="E44" s="6">
        <f>'Final (ha)'!E44</f>
        <v>0</v>
      </c>
      <c r="F44" s="6" t="str">
        <f>'Final (ha)'!F44</f>
        <v>Fixed</v>
      </c>
      <c r="G44" s="6" t="str">
        <f>'Final (ha)'!G44</f>
        <v>NYS 1M by 2100</v>
      </c>
      <c r="H44" s="6" t="str">
        <f>'Final (ha)'!H44</f>
        <v>Protect None</v>
      </c>
      <c r="I44" s="6">
        <f>'Final (ha)'!K44</f>
        <v>2933.1289999999999</v>
      </c>
      <c r="J44" s="6">
        <f>'Final (ha)'!J44*2.471044</f>
        <v>8622.0887943735997</v>
      </c>
      <c r="K44" s="6">
        <f>'Final (ha)'!K44*2.471044</f>
        <v>7247.8908166760002</v>
      </c>
      <c r="L44" s="6">
        <f>'Final (ha)'!L44*2.471044</f>
        <v>71.885388108400008</v>
      </c>
      <c r="M44" s="6">
        <f>'Final (ha)'!M44*2.471044</f>
        <v>0</v>
      </c>
      <c r="N44" s="6">
        <f>'Final (ha)'!N44*2.471044</f>
        <v>30.7845132564</v>
      </c>
      <c r="O44" s="6">
        <f>'Final (ha)'!O44*2.471044</f>
        <v>0.97581527559999992</v>
      </c>
      <c r="P44" s="6">
        <f>'Final (ha)'!P44*2.471044</f>
        <v>156.42128597479999</v>
      </c>
      <c r="Q44" s="6">
        <f>'Final (ha)'!Q44*2.471044</f>
        <v>100.81686546920001</v>
      </c>
      <c r="R44" s="6">
        <f>'Final (ha)'!R44*2.471044</f>
        <v>0</v>
      </c>
      <c r="S44" s="6">
        <f>'Final (ha)'!S44*2.471044</f>
        <v>74.509883940799995</v>
      </c>
      <c r="T44" s="6">
        <f>'Final (ha)'!T44*2.471044</f>
        <v>21.1610323984</v>
      </c>
      <c r="U44" s="6">
        <f>'Final (ha)'!U44*2.471044</f>
        <v>0</v>
      </c>
      <c r="V44" s="6">
        <f>'Final (ha)'!V44*2.471044</f>
        <v>0</v>
      </c>
      <c r="W44" s="6">
        <f>'Final (ha)'!W44*2.471044</f>
        <v>58.692978401200001</v>
      </c>
      <c r="X44" s="6">
        <f>'Final (ha)'!X44*2.471044</f>
        <v>172.27056219080001</v>
      </c>
      <c r="Y44" s="6">
        <f>'Final (ha)'!Y44*2.471044</f>
        <v>0.92046388999999995</v>
      </c>
      <c r="Z44" s="6">
        <f>'Final (ha)'!Z44*2.471044</f>
        <v>15729.2183193204</v>
      </c>
      <c r="AA44" s="6">
        <f>'Final (ha)'!AA44*2.471044</f>
        <v>0</v>
      </c>
      <c r="AB44" s="6">
        <f>'Final (ha)'!AB44*2.471044</f>
        <v>0</v>
      </c>
      <c r="AC44" s="6">
        <f>'Final (ha)'!AC44*2.471044</f>
        <v>66.155284176800009</v>
      </c>
      <c r="AD44" s="6">
        <f>'Final (ha)'!AD44*2.471044</f>
        <v>0</v>
      </c>
      <c r="AE44" s="6">
        <f>'Final (ha)'!AE44*2.471044</f>
        <v>0</v>
      </c>
      <c r="AF44" s="6">
        <f>'Final (ha)'!AF44*2.471044</f>
        <v>2.9768667068000001</v>
      </c>
      <c r="AG44" s="6">
        <f>'Final (ha)'!AG44*2.471044</f>
        <v>12238.44463817</v>
      </c>
      <c r="AH44" s="6">
        <f>'Final (ha)'!AH44*2.471044</f>
        <v>63.637043236399997</v>
      </c>
      <c r="AJ44" s="47">
        <f t="shared" si="0"/>
        <v>44658.850551565592</v>
      </c>
      <c r="AK44" s="47">
        <f t="shared" si="1"/>
        <v>32420.405913395593</v>
      </c>
    </row>
    <row r="45" spans="1:37" x14ac:dyDescent="0.25">
      <c r="A45" s="6">
        <f>'Final (ha)'!A45</f>
        <v>2055</v>
      </c>
      <c r="B45" s="6">
        <f>'Final (ha)'!B45</f>
        <v>0</v>
      </c>
      <c r="C45" s="6" t="str">
        <f>'Final (ha)'!C45</f>
        <v>Westchester</v>
      </c>
      <c r="D45" s="6">
        <f>'Final (ha)'!D45</f>
        <v>0</v>
      </c>
      <c r="E45" s="6">
        <f>'Final (ha)'!E45</f>
        <v>0</v>
      </c>
      <c r="F45" s="6" t="str">
        <f>'Final (ha)'!F45</f>
        <v>Fixed</v>
      </c>
      <c r="G45" s="6" t="str">
        <f>'Final (ha)'!G45</f>
        <v>NYS 1M by 2100</v>
      </c>
      <c r="H45" s="6" t="str">
        <f>'Final (ha)'!H45</f>
        <v>Protect None</v>
      </c>
      <c r="I45" s="6">
        <f>'Final (ha)'!K45</f>
        <v>2918.4688999999998</v>
      </c>
      <c r="J45" s="6">
        <f>'Final (ha)'!J45*2.471044</f>
        <v>8600.8328738855998</v>
      </c>
      <c r="K45" s="6">
        <f>'Final (ha)'!K45*2.471044</f>
        <v>7211.6650645315995</v>
      </c>
      <c r="L45" s="6">
        <f>'Final (ha)'!L45*2.471044</f>
        <v>71.839673794399999</v>
      </c>
      <c r="M45" s="6">
        <f>'Final (ha)'!M45*2.471044</f>
        <v>0</v>
      </c>
      <c r="N45" s="6">
        <f>'Final (ha)'!N45*2.471044</f>
        <v>30.711617458399999</v>
      </c>
      <c r="O45" s="6">
        <f>'Final (ha)'!O45*2.471044</f>
        <v>0.97433264919999996</v>
      </c>
      <c r="P45" s="6">
        <f>'Final (ha)'!P45*2.471044</f>
        <v>120.17576547840001</v>
      </c>
      <c r="Q45" s="6">
        <f>'Final (ha)'!Q45*2.471044</f>
        <v>170.2712404904</v>
      </c>
      <c r="R45" s="6">
        <f>'Final (ha)'!R45*2.471044</f>
        <v>0</v>
      </c>
      <c r="S45" s="6">
        <f>'Final (ha)'!S45*2.471044</f>
        <v>73.79155145</v>
      </c>
      <c r="T45" s="6">
        <f>'Final (ha)'!T45*2.471044</f>
        <v>19.220274440800001</v>
      </c>
      <c r="U45" s="6">
        <f>'Final (ha)'!U45*2.471044</f>
        <v>0</v>
      </c>
      <c r="V45" s="6">
        <f>'Final (ha)'!V45*2.471044</f>
        <v>0</v>
      </c>
      <c r="W45" s="6">
        <f>'Final (ha)'!W45*2.471044</f>
        <v>58.351233016000002</v>
      </c>
      <c r="X45" s="6">
        <f>'Final (ha)'!X45*2.471044</f>
        <v>170.3643988492</v>
      </c>
      <c r="Y45" s="6">
        <f>'Final (ha)'!Y45*2.471044</f>
        <v>0.90810866999999995</v>
      </c>
      <c r="Z45" s="6">
        <f>'Final (ha)'!Z45*2.471044</f>
        <v>15737.677444245601</v>
      </c>
      <c r="AA45" s="6">
        <f>'Final (ha)'!AA45*2.471044</f>
        <v>0</v>
      </c>
      <c r="AB45" s="6">
        <f>'Final (ha)'!AB45*2.471044</f>
        <v>0</v>
      </c>
      <c r="AC45" s="6">
        <f>'Final (ha)'!AC45*2.471044</f>
        <v>65.8325658304</v>
      </c>
      <c r="AD45" s="6">
        <f>'Final (ha)'!AD45*2.471044</f>
        <v>0</v>
      </c>
      <c r="AE45" s="6">
        <f>'Final (ha)'!AE45*2.471044</f>
        <v>0</v>
      </c>
      <c r="AF45" s="6">
        <f>'Final (ha)'!AF45*2.471044</f>
        <v>2.8970519856000001</v>
      </c>
      <c r="AG45" s="6">
        <f>'Final (ha)'!AG45*2.471044</f>
        <v>12238.44463817</v>
      </c>
      <c r="AH45" s="6">
        <f>'Final (ha)'!AH45*2.471044</f>
        <v>84.892963724400005</v>
      </c>
      <c r="AJ45" s="47">
        <f t="shared" si="0"/>
        <v>44658.850798669999</v>
      </c>
      <c r="AK45" s="47">
        <f t="shared" si="1"/>
        <v>32420.406160499999</v>
      </c>
    </row>
    <row r="46" spans="1:37" x14ac:dyDescent="0.25">
      <c r="A46" s="6">
        <f>'Final (ha)'!A46</f>
        <v>2070</v>
      </c>
      <c r="B46" s="6">
        <f>'Final (ha)'!B46</f>
        <v>0</v>
      </c>
      <c r="C46" s="6" t="str">
        <f>'Final (ha)'!C46</f>
        <v>Westchester</v>
      </c>
      <c r="D46" s="6">
        <f>'Final (ha)'!D46</f>
        <v>0</v>
      </c>
      <c r="E46" s="6">
        <f>'Final (ha)'!E46</f>
        <v>0</v>
      </c>
      <c r="F46" s="6" t="str">
        <f>'Final (ha)'!F46</f>
        <v>Fixed</v>
      </c>
      <c r="G46" s="6" t="str">
        <f>'Final (ha)'!G46</f>
        <v>NYS 1M by 2100</v>
      </c>
      <c r="H46" s="6" t="str">
        <f>'Final (ha)'!H46</f>
        <v>Protect None</v>
      </c>
      <c r="I46" s="6">
        <f>'Final (ha)'!K46</f>
        <v>2895.8319000000001</v>
      </c>
      <c r="J46" s="6">
        <f>'Final (ha)'!J46*2.471044</f>
        <v>8561.2057296751991</v>
      </c>
      <c r="K46" s="6">
        <f>'Final (ha)'!K46*2.471044</f>
        <v>7155.7280415036003</v>
      </c>
      <c r="L46" s="6">
        <f>'Final (ha)'!L46*2.471044</f>
        <v>71.360291258399997</v>
      </c>
      <c r="M46" s="6">
        <f>'Final (ha)'!M46*2.471044</f>
        <v>0</v>
      </c>
      <c r="N46" s="6">
        <f>'Final (ha)'!N46*2.471044</f>
        <v>30.614505429200001</v>
      </c>
      <c r="O46" s="6">
        <f>'Final (ha)'!O46*2.471044</f>
        <v>0.96024769840000002</v>
      </c>
      <c r="P46" s="6">
        <f>'Final (ha)'!P46*2.471044</f>
        <v>151.0171127468</v>
      </c>
      <c r="Q46" s="6">
        <f>'Final (ha)'!Q46*2.471044</f>
        <v>188.26859525559999</v>
      </c>
      <c r="R46" s="6">
        <f>'Final (ha)'!R46*2.471044</f>
        <v>0</v>
      </c>
      <c r="S46" s="6">
        <f>'Final (ha)'!S46*2.471044</f>
        <v>72.827350081199995</v>
      </c>
      <c r="T46" s="6">
        <f>'Final (ha)'!T46*2.471044</f>
        <v>23.9725862616</v>
      </c>
      <c r="U46" s="6">
        <f>'Final (ha)'!U46*2.471044</f>
        <v>0</v>
      </c>
      <c r="V46" s="6">
        <f>'Final (ha)'!V46*2.471044</f>
        <v>0</v>
      </c>
      <c r="W46" s="6">
        <f>'Final (ha)'!W46*2.471044</f>
        <v>57.481919736800002</v>
      </c>
      <c r="X46" s="6">
        <f>'Final (ha)'!X46*2.471044</f>
        <v>170.34512470599998</v>
      </c>
      <c r="Y46" s="6">
        <f>'Final (ha)'!Y46*2.471044</f>
        <v>0.90810866999999995</v>
      </c>
      <c r="Z46" s="6">
        <f>'Final (ha)'!Z46*2.471044</f>
        <v>15744.233123977599</v>
      </c>
      <c r="AA46" s="6">
        <f>'Final (ha)'!AA46*2.471044</f>
        <v>0</v>
      </c>
      <c r="AB46" s="6">
        <f>'Final (ha)'!AB46*2.471044</f>
        <v>0</v>
      </c>
      <c r="AC46" s="6">
        <f>'Final (ha)'!AC46*2.471044</f>
        <v>64.165846652399992</v>
      </c>
      <c r="AD46" s="6">
        <f>'Final (ha)'!AD46*2.471044</f>
        <v>0</v>
      </c>
      <c r="AE46" s="6">
        <f>'Final (ha)'!AE46*2.471044</f>
        <v>0</v>
      </c>
      <c r="AF46" s="6">
        <f>'Final (ha)'!AF46*2.471044</f>
        <v>2.7972218079999998</v>
      </c>
      <c r="AG46" s="6">
        <f>'Final (ha)'!AG46*2.471044</f>
        <v>12238.44463817</v>
      </c>
      <c r="AH46" s="6">
        <f>'Final (ha)'!AH46*2.471044</f>
        <v>124.5201079348</v>
      </c>
      <c r="AJ46" s="47">
        <f t="shared" si="0"/>
        <v>44658.850551565592</v>
      </c>
      <c r="AK46" s="47">
        <f t="shared" si="1"/>
        <v>32420.405913395593</v>
      </c>
    </row>
    <row r="47" spans="1:37" x14ac:dyDescent="0.25">
      <c r="A47" s="6">
        <f>'Final (ha)'!A47</f>
        <v>2085</v>
      </c>
      <c r="B47" s="6">
        <f>'Final (ha)'!B47</f>
        <v>0</v>
      </c>
      <c r="C47" s="6" t="str">
        <f>'Final (ha)'!C47</f>
        <v>Westchester</v>
      </c>
      <c r="D47" s="6">
        <f>'Final (ha)'!D47</f>
        <v>0</v>
      </c>
      <c r="E47" s="6">
        <f>'Final (ha)'!E47</f>
        <v>0</v>
      </c>
      <c r="F47" s="6" t="str">
        <f>'Final (ha)'!F47</f>
        <v>Fixed</v>
      </c>
      <c r="G47" s="6" t="str">
        <f>'Final (ha)'!G47</f>
        <v>NYS 1M by 2100</v>
      </c>
      <c r="H47" s="6" t="str">
        <f>'Final (ha)'!H47</f>
        <v>Protect None</v>
      </c>
      <c r="I47" s="6">
        <f>'Final (ha)'!K47</f>
        <v>2872.3047999999999</v>
      </c>
      <c r="J47" s="6">
        <f>'Final (ha)'!J47*2.471044</f>
        <v>8514.6349518248007</v>
      </c>
      <c r="K47" s="6">
        <f>'Final (ha)'!K47*2.471044</f>
        <v>7097.5915422111993</v>
      </c>
      <c r="L47" s="6">
        <f>'Final (ha)'!L47*2.471044</f>
        <v>70.156398621600005</v>
      </c>
      <c r="M47" s="6">
        <f>'Final (ha)'!M47*2.471044</f>
        <v>0</v>
      </c>
      <c r="N47" s="6">
        <f>'Final (ha)'!N47*2.471044</f>
        <v>30.279431862799999</v>
      </c>
      <c r="O47" s="6">
        <f>'Final (ha)'!O47*2.471044</f>
        <v>0.95382298399999998</v>
      </c>
      <c r="P47" s="6">
        <f>'Final (ha)'!P47*2.471044</f>
        <v>170.7054029212</v>
      </c>
      <c r="Q47" s="6">
        <f>'Final (ha)'!Q47*2.471044</f>
        <v>220.19497794439999</v>
      </c>
      <c r="R47" s="6">
        <f>'Final (ha)'!R47*2.471044</f>
        <v>0</v>
      </c>
      <c r="S47" s="6">
        <f>'Final (ha)'!S47*2.471044</f>
        <v>71.2177120196</v>
      </c>
      <c r="T47" s="6">
        <f>'Final (ha)'!T47*2.471044</f>
        <v>27.4624417028</v>
      </c>
      <c r="U47" s="6">
        <f>'Final (ha)'!U47*2.471044</f>
        <v>0</v>
      </c>
      <c r="V47" s="6">
        <f>'Final (ha)'!V47*2.471044</f>
        <v>0</v>
      </c>
      <c r="W47" s="6">
        <f>'Final (ha)'!W47*2.471044</f>
        <v>55.9607450504</v>
      </c>
      <c r="X47" s="6">
        <f>'Final (ha)'!X47*2.471044</f>
        <v>170.11408209200002</v>
      </c>
      <c r="Y47" s="6">
        <f>'Final (ha)'!Y47*2.471044</f>
        <v>0.90193106000000001</v>
      </c>
      <c r="Z47" s="6">
        <f>'Final (ha)'!Z47*2.471044</f>
        <v>15754.184018165599</v>
      </c>
      <c r="AA47" s="6">
        <f>'Final (ha)'!AA47*2.471044</f>
        <v>0</v>
      </c>
      <c r="AB47" s="6">
        <f>'Final (ha)'!AB47*2.471044</f>
        <v>0</v>
      </c>
      <c r="AC47" s="6">
        <f>'Final (ha)'!AC47*2.471044</f>
        <v>62.349135103599998</v>
      </c>
      <c r="AD47" s="6">
        <f>'Final (ha)'!AD47*2.471044</f>
        <v>0</v>
      </c>
      <c r="AE47" s="6">
        <f>'Final (ha)'!AE47*2.471044</f>
        <v>0</v>
      </c>
      <c r="AF47" s="6">
        <f>'Final (ha)'!AF47*2.471044</f>
        <v>2.6086811508000003</v>
      </c>
      <c r="AG47" s="6">
        <f>'Final (ha)'!AG47*2.471044</f>
        <v>12238.44463817</v>
      </c>
      <c r="AH47" s="6">
        <f>'Final (ha)'!AH47*2.471044</f>
        <v>171.09088578519999</v>
      </c>
      <c r="AJ47" s="47">
        <f t="shared" si="0"/>
        <v>44658.850798669991</v>
      </c>
      <c r="AK47" s="47">
        <f t="shared" si="1"/>
        <v>32420.406160499992</v>
      </c>
    </row>
    <row r="48" spans="1:37" x14ac:dyDescent="0.25">
      <c r="A48" s="6">
        <f>'Final (ha)'!A48</f>
        <v>2100</v>
      </c>
      <c r="B48" s="6">
        <f>'Final (ha)'!B48</f>
        <v>0</v>
      </c>
      <c r="C48" s="6" t="str">
        <f>'Final (ha)'!C48</f>
        <v>Westchester</v>
      </c>
      <c r="D48" s="6">
        <f>'Final (ha)'!D48</f>
        <v>0</v>
      </c>
      <c r="E48" s="6">
        <f>'Final (ha)'!E48</f>
        <v>0</v>
      </c>
      <c r="F48" s="6" t="str">
        <f>'Final (ha)'!F48</f>
        <v>Fixed</v>
      </c>
      <c r="G48" s="6" t="str">
        <f>'Final (ha)'!G48</f>
        <v>NYS 1M by 2100</v>
      </c>
      <c r="H48" s="6" t="str">
        <f>'Final (ha)'!H48</f>
        <v>Protect None</v>
      </c>
      <c r="I48" s="6">
        <f>'Final (ha)'!K48</f>
        <v>2843.6626000000001</v>
      </c>
      <c r="J48" s="6">
        <f>'Final (ha)'!J48*2.471044</f>
        <v>8456.517973779999</v>
      </c>
      <c r="K48" s="6">
        <f>'Final (ha)'!K48*2.471044</f>
        <v>7026.8154057544007</v>
      </c>
      <c r="L48" s="6">
        <f>'Final (ha)'!L48*2.471044</f>
        <v>69.924367590000003</v>
      </c>
      <c r="M48" s="6">
        <f>'Final (ha)'!M48*2.471044</f>
        <v>0</v>
      </c>
      <c r="N48" s="6">
        <f>'Final (ha)'!N48*2.471044</f>
        <v>29.027600972399998</v>
      </c>
      <c r="O48" s="6">
        <f>'Final (ha)'!O48*2.471044</f>
        <v>0.94591564319999999</v>
      </c>
      <c r="P48" s="6">
        <f>'Final (ha)'!P48*2.471044</f>
        <v>197.4517360728</v>
      </c>
      <c r="Q48" s="6">
        <f>'Final (ha)'!Q48*2.471044</f>
        <v>258.88559647880004</v>
      </c>
      <c r="R48" s="6">
        <f>'Final (ha)'!R48*2.471044</f>
        <v>0</v>
      </c>
      <c r="S48" s="6">
        <f>'Final (ha)'!S48*2.471044</f>
        <v>69.081000272799997</v>
      </c>
      <c r="T48" s="6">
        <f>'Final (ha)'!T48*2.471044</f>
        <v>33.013394944399998</v>
      </c>
      <c r="U48" s="6">
        <f>'Final (ha)'!U48*2.471044</f>
        <v>0</v>
      </c>
      <c r="V48" s="6">
        <f>'Final (ha)'!V48*2.471044</f>
        <v>0</v>
      </c>
      <c r="W48" s="6">
        <f>'Final (ha)'!W48*2.471044</f>
        <v>54.104249693199996</v>
      </c>
      <c r="X48" s="6">
        <f>'Final (ha)'!X48*2.471044</f>
        <v>169.04239030920002</v>
      </c>
      <c r="Y48" s="6">
        <f>'Final (ha)'!Y48*2.471044</f>
        <v>0.90193106000000001</v>
      </c>
      <c r="Z48" s="6">
        <f>'Final (ha)'!Z48*2.471044</f>
        <v>15765.913569824799</v>
      </c>
      <c r="AA48" s="6">
        <f>'Final (ha)'!AA48*2.471044</f>
        <v>0</v>
      </c>
      <c r="AB48" s="6">
        <f>'Final (ha)'!AB48*2.471044</f>
        <v>0</v>
      </c>
      <c r="AC48" s="6">
        <f>'Final (ha)'!AC48*2.471044</f>
        <v>57.3460123168</v>
      </c>
      <c r="AD48" s="6">
        <f>'Final (ha)'!AD48*2.471044</f>
        <v>0</v>
      </c>
      <c r="AE48" s="6">
        <f>'Final (ha)'!AE48*2.471044</f>
        <v>0</v>
      </c>
      <c r="AF48" s="6">
        <f>'Final (ha)'!AF48*2.471044</f>
        <v>2.2273990615999999</v>
      </c>
      <c r="AG48" s="6">
        <f>'Final (ha)'!AG48*2.471044</f>
        <v>12238.44463817</v>
      </c>
      <c r="AH48" s="6">
        <f>'Final (ha)'!AH48*2.471044</f>
        <v>229.20786382999998</v>
      </c>
      <c r="AJ48" s="47">
        <f t="shared" si="0"/>
        <v>44658.851045774405</v>
      </c>
      <c r="AK48" s="47">
        <f t="shared" si="1"/>
        <v>32420.406407604405</v>
      </c>
    </row>
    <row r="49" spans="1:37" x14ac:dyDescent="0.25">
      <c r="A49" s="6">
        <f>'Final (ha)'!A49</f>
        <v>0</v>
      </c>
      <c r="B49" s="6" t="str">
        <f>'Final (ha)'!B49</f>
        <v>OutputSite 1</v>
      </c>
      <c r="C49" s="6" t="str">
        <f>'Final (ha)'!C49</f>
        <v>Westchester</v>
      </c>
      <c r="D49" s="6">
        <f>'Final (ha)'!D49</f>
        <v>0</v>
      </c>
      <c r="E49" s="6">
        <f>'Final (ha)'!E49</f>
        <v>0</v>
      </c>
      <c r="F49" s="6" t="str">
        <f>'Final (ha)'!F49</f>
        <v>Fixed</v>
      </c>
      <c r="G49" s="6" t="str">
        <f>'Final (ha)'!G49</f>
        <v>NYS 1M by 2100</v>
      </c>
      <c r="H49" s="6" t="str">
        <f>'Final (ha)'!H49</f>
        <v>Protect None</v>
      </c>
      <c r="I49" s="6">
        <f>'Final (ha)'!K49</f>
        <v>142.6525</v>
      </c>
      <c r="J49" s="6">
        <f>'Final (ha)'!J49*2.471044</f>
        <v>73.118191960000004</v>
      </c>
      <c r="K49" s="6">
        <f>'Final (ha)'!K49*2.471044</f>
        <v>352.50060421000001</v>
      </c>
      <c r="L49" s="6">
        <f>'Final (ha)'!L49*2.471044</f>
        <v>0</v>
      </c>
      <c r="M49" s="6">
        <f>'Final (ha)'!M49*2.471044</f>
        <v>0</v>
      </c>
      <c r="N49" s="6">
        <f>'Final (ha)'!N49*2.471044</f>
        <v>0</v>
      </c>
      <c r="O49" s="6">
        <f>'Final (ha)'!O49*2.471044</f>
        <v>0</v>
      </c>
      <c r="P49" s="6">
        <f>'Final (ha)'!P49*2.471044</f>
        <v>0</v>
      </c>
      <c r="Q49" s="6">
        <f>'Final (ha)'!Q49*2.471044</f>
        <v>41.921261459999997</v>
      </c>
      <c r="R49" s="6">
        <f>'Final (ha)'!R49*2.471044</f>
        <v>0</v>
      </c>
      <c r="S49" s="6">
        <f>'Final (ha)'!S49*2.471044</f>
        <v>2.9837856299999999</v>
      </c>
      <c r="T49" s="6">
        <f>'Final (ha)'!T49*2.471044</f>
        <v>0</v>
      </c>
      <c r="U49" s="6">
        <f>'Final (ha)'!U49*2.471044</f>
        <v>0</v>
      </c>
      <c r="V49" s="6">
        <f>'Final (ha)'!V49*2.471044</f>
        <v>0</v>
      </c>
      <c r="W49" s="6">
        <f>'Final (ha)'!W49*2.471044</f>
        <v>0</v>
      </c>
      <c r="X49" s="6">
        <f>'Final (ha)'!X49*2.471044</f>
        <v>3.2000019799999997</v>
      </c>
      <c r="Y49" s="6">
        <f>'Final (ha)'!Y49*2.471044</f>
        <v>0</v>
      </c>
      <c r="Z49" s="6">
        <f>'Final (ha)'!Z49*2.471044</f>
        <v>149.45491873</v>
      </c>
      <c r="AA49" s="6">
        <f>'Final (ha)'!AA49*2.471044</f>
        <v>0</v>
      </c>
      <c r="AB49" s="6">
        <f>'Final (ha)'!AB49*2.471044</f>
        <v>0</v>
      </c>
      <c r="AC49" s="6">
        <f>'Final (ha)'!AC49*2.471044</f>
        <v>11.786879879999999</v>
      </c>
      <c r="AD49" s="6">
        <f>'Final (ha)'!AD49*2.471044</f>
        <v>0</v>
      </c>
      <c r="AE49" s="6">
        <f>'Final (ha)'!AE49*2.471044</f>
        <v>0</v>
      </c>
      <c r="AF49" s="6">
        <f>'Final (ha)'!AF49*2.471044</f>
        <v>0</v>
      </c>
      <c r="AG49" s="6">
        <f>'Final (ha)'!AG49*2.471044</f>
        <v>0</v>
      </c>
      <c r="AH49" s="6">
        <f>'Final (ha)'!AH49*2.471044</f>
        <v>0</v>
      </c>
      <c r="AJ49" s="47">
        <f t="shared" si="0"/>
        <v>634.96564384999999</v>
      </c>
      <c r="AK49" s="47">
        <f t="shared" si="1"/>
        <v>634.96564384999999</v>
      </c>
    </row>
    <row r="50" spans="1:37" x14ac:dyDescent="0.25">
      <c r="A50" s="6">
        <f>'Final (ha)'!A50</f>
        <v>2003</v>
      </c>
      <c r="B50" s="6" t="str">
        <f>'Final (ha)'!B50</f>
        <v>OutputSite 1</v>
      </c>
      <c r="C50" s="6" t="str">
        <f>'Final (ha)'!C50</f>
        <v>Westchester</v>
      </c>
      <c r="D50" s="6">
        <f>'Final (ha)'!D50</f>
        <v>0</v>
      </c>
      <c r="E50" s="6">
        <f>'Final (ha)'!E50</f>
        <v>0</v>
      </c>
      <c r="F50" s="6" t="str">
        <f>'Final (ha)'!F50</f>
        <v>Fixed</v>
      </c>
      <c r="G50" s="6" t="str">
        <f>'Final (ha)'!G50</f>
        <v>NYS 1M by 2100</v>
      </c>
      <c r="H50" s="6" t="str">
        <f>'Final (ha)'!H50</f>
        <v>Protect None</v>
      </c>
      <c r="I50" s="6">
        <f>'Final (ha)'!K50</f>
        <v>137.15729999999999</v>
      </c>
      <c r="J50" s="6">
        <f>'Final (ha)'!J50*2.471044</f>
        <v>71.172491914399998</v>
      </c>
      <c r="K50" s="6">
        <f>'Final (ha)'!K50*2.471044</f>
        <v>338.92172322120001</v>
      </c>
      <c r="L50" s="6">
        <f>'Final (ha)'!L50*2.471044</f>
        <v>0</v>
      </c>
      <c r="M50" s="6">
        <f>'Final (ha)'!M50*2.471044</f>
        <v>0</v>
      </c>
      <c r="N50" s="6">
        <f>'Final (ha)'!N50*2.471044</f>
        <v>0</v>
      </c>
      <c r="O50" s="6">
        <f>'Final (ha)'!O50*2.471044</f>
        <v>0</v>
      </c>
      <c r="P50" s="6">
        <f>'Final (ha)'!P50*2.471044</f>
        <v>13.504749668800001</v>
      </c>
      <c r="Q50" s="6">
        <f>'Final (ha)'!Q50*2.471044</f>
        <v>41.575809508799999</v>
      </c>
      <c r="R50" s="6">
        <f>'Final (ha)'!R50*2.471044</f>
        <v>0</v>
      </c>
      <c r="S50" s="6">
        <f>'Final (ha)'!S50*2.471044</f>
        <v>2.9835385256000002</v>
      </c>
      <c r="T50" s="6">
        <f>'Final (ha)'!T50*2.471044</f>
        <v>0.72821666680000008</v>
      </c>
      <c r="U50" s="6">
        <f>'Final (ha)'!U50*2.471044</f>
        <v>0</v>
      </c>
      <c r="V50" s="6">
        <f>'Final (ha)'!V50*2.471044</f>
        <v>0</v>
      </c>
      <c r="W50" s="6">
        <f>'Final (ha)'!W50*2.471044</f>
        <v>0</v>
      </c>
      <c r="X50" s="6">
        <f>'Final (ha)'!X50*2.471044</f>
        <v>3.2000019799999997</v>
      </c>
      <c r="Y50" s="6">
        <f>'Final (ha)'!Y50*2.471044</f>
        <v>0</v>
      </c>
      <c r="Z50" s="6">
        <f>'Final (ha)'!Z50*2.471044</f>
        <v>149.48284152720001</v>
      </c>
      <c r="AA50" s="6">
        <f>'Final (ha)'!AA50*2.471044</f>
        <v>0</v>
      </c>
      <c r="AB50" s="6">
        <f>'Final (ha)'!AB50*2.471044</f>
        <v>0</v>
      </c>
      <c r="AC50" s="6">
        <f>'Final (ha)'!AC50*2.471044</f>
        <v>11.450817896</v>
      </c>
      <c r="AD50" s="6">
        <f>'Final (ha)'!AD50*2.471044</f>
        <v>0</v>
      </c>
      <c r="AE50" s="6">
        <f>'Final (ha)'!AE50*2.471044</f>
        <v>0</v>
      </c>
      <c r="AF50" s="6">
        <f>'Final (ha)'!AF50*2.471044</f>
        <v>0</v>
      </c>
      <c r="AG50" s="6">
        <f>'Final (ha)'!AG50*2.471044</f>
        <v>0</v>
      </c>
      <c r="AH50" s="6">
        <f>'Final (ha)'!AH50*2.471044</f>
        <v>1.9457000456</v>
      </c>
      <c r="AJ50" s="47">
        <f t="shared" si="0"/>
        <v>634.96589095440004</v>
      </c>
      <c r="AK50" s="47">
        <f t="shared" si="1"/>
        <v>634.96589095440004</v>
      </c>
    </row>
    <row r="51" spans="1:37" x14ac:dyDescent="0.25">
      <c r="A51" s="6">
        <f>'Final (ha)'!A51</f>
        <v>2025</v>
      </c>
      <c r="B51" s="6" t="str">
        <f>'Final (ha)'!B51</f>
        <v>OutputSite 1</v>
      </c>
      <c r="C51" s="6" t="str">
        <f>'Final (ha)'!C51</f>
        <v>Westchester</v>
      </c>
      <c r="D51" s="6">
        <f>'Final (ha)'!D51</f>
        <v>0</v>
      </c>
      <c r="E51" s="6">
        <f>'Final (ha)'!E51</f>
        <v>0</v>
      </c>
      <c r="F51" s="6" t="str">
        <f>'Final (ha)'!F51</f>
        <v>Fixed</v>
      </c>
      <c r="G51" s="6" t="str">
        <f>'Final (ha)'!G51</f>
        <v>NYS 1M by 2100</v>
      </c>
      <c r="H51" s="6" t="str">
        <f>'Final (ha)'!H51</f>
        <v>Protect None</v>
      </c>
      <c r="I51" s="6">
        <f>'Final (ha)'!K51</f>
        <v>136.1037</v>
      </c>
      <c r="J51" s="6">
        <f>'Final (ha)'!J51*2.471044</f>
        <v>70.612306239600002</v>
      </c>
      <c r="K51" s="6">
        <f>'Final (ha)'!K51*2.471044</f>
        <v>336.3182312628</v>
      </c>
      <c r="L51" s="6">
        <f>'Final (ha)'!L51*2.471044</f>
        <v>0</v>
      </c>
      <c r="M51" s="6">
        <f>'Final (ha)'!M51*2.471044</f>
        <v>0</v>
      </c>
      <c r="N51" s="6">
        <f>'Final (ha)'!N51*2.471044</f>
        <v>0</v>
      </c>
      <c r="O51" s="6">
        <f>'Final (ha)'!O51*2.471044</f>
        <v>0</v>
      </c>
      <c r="P51" s="6">
        <f>'Final (ha)'!P51*2.471044</f>
        <v>10.1755120876</v>
      </c>
      <c r="Q51" s="6">
        <f>'Final (ha)'!Q51*2.471044</f>
        <v>47.355828529200004</v>
      </c>
      <c r="R51" s="6">
        <f>'Final (ha)'!R51*2.471044</f>
        <v>0</v>
      </c>
      <c r="S51" s="6">
        <f>'Final (ha)'!S51*2.471044</f>
        <v>2.9810674815999998</v>
      </c>
      <c r="T51" s="6">
        <f>'Final (ha)'!T51*2.471044</f>
        <v>0.83274182800000007</v>
      </c>
      <c r="U51" s="6">
        <f>'Final (ha)'!U51*2.471044</f>
        <v>0</v>
      </c>
      <c r="V51" s="6">
        <f>'Final (ha)'!V51*2.471044</f>
        <v>0</v>
      </c>
      <c r="W51" s="6">
        <f>'Final (ha)'!W51*2.471044</f>
        <v>0</v>
      </c>
      <c r="X51" s="6">
        <f>'Final (ha)'!X51*2.471044</f>
        <v>3.2000019799999997</v>
      </c>
      <c r="Y51" s="6">
        <f>'Final (ha)'!Y51*2.471044</f>
        <v>0</v>
      </c>
      <c r="Z51" s="6">
        <f>'Final (ha)'!Z51*2.471044</f>
        <v>149.58538985320001</v>
      </c>
      <c r="AA51" s="6">
        <f>'Final (ha)'!AA51*2.471044</f>
        <v>0</v>
      </c>
      <c r="AB51" s="6">
        <f>'Final (ha)'!AB51*2.471044</f>
        <v>0</v>
      </c>
      <c r="AC51" s="6">
        <f>'Final (ha)'!AC51*2.471044</f>
        <v>11.398678867599999</v>
      </c>
      <c r="AD51" s="6">
        <f>'Final (ha)'!AD51*2.471044</f>
        <v>0</v>
      </c>
      <c r="AE51" s="6">
        <f>'Final (ha)'!AE51*2.471044</f>
        <v>0</v>
      </c>
      <c r="AF51" s="6">
        <f>'Final (ha)'!AF51*2.471044</f>
        <v>0</v>
      </c>
      <c r="AG51" s="6">
        <f>'Final (ha)'!AG51*2.471044</f>
        <v>0</v>
      </c>
      <c r="AH51" s="6">
        <f>'Final (ha)'!AH51*2.471044</f>
        <v>2.5058857204000002</v>
      </c>
      <c r="AJ51" s="47">
        <f t="shared" si="0"/>
        <v>634.96564384999999</v>
      </c>
      <c r="AK51" s="47">
        <f t="shared" si="1"/>
        <v>634.96564384999999</v>
      </c>
    </row>
    <row r="52" spans="1:37" x14ac:dyDescent="0.25">
      <c r="A52" s="6">
        <f>'Final (ha)'!A52</f>
        <v>2040</v>
      </c>
      <c r="B52" s="6" t="str">
        <f>'Final (ha)'!B52</f>
        <v>OutputSite 1</v>
      </c>
      <c r="C52" s="6" t="str">
        <f>'Final (ha)'!C52</f>
        <v>Westchester</v>
      </c>
      <c r="D52" s="6">
        <f>'Final (ha)'!D52</f>
        <v>0</v>
      </c>
      <c r="E52" s="6">
        <f>'Final (ha)'!E52</f>
        <v>0</v>
      </c>
      <c r="F52" s="6" t="str">
        <f>'Final (ha)'!F52</f>
        <v>Fixed</v>
      </c>
      <c r="G52" s="6" t="str">
        <f>'Final (ha)'!G52</f>
        <v>NYS 1M by 2100</v>
      </c>
      <c r="H52" s="6" t="str">
        <f>'Final (ha)'!H52</f>
        <v>Protect None</v>
      </c>
      <c r="I52" s="6">
        <f>'Final (ha)'!K52</f>
        <v>134.59950000000001</v>
      </c>
      <c r="J52" s="6">
        <f>'Final (ha)'!J52*2.471044</f>
        <v>68.667100402800003</v>
      </c>
      <c r="K52" s="6">
        <f>'Final (ha)'!K52*2.471044</f>
        <v>332.601286878</v>
      </c>
      <c r="L52" s="6">
        <f>'Final (ha)'!L52*2.471044</f>
        <v>0</v>
      </c>
      <c r="M52" s="6">
        <f>'Final (ha)'!M52*2.471044</f>
        <v>0</v>
      </c>
      <c r="N52" s="6">
        <f>'Final (ha)'!N52*2.471044</f>
        <v>0</v>
      </c>
      <c r="O52" s="6">
        <f>'Final (ha)'!O52*2.471044</f>
        <v>0</v>
      </c>
      <c r="P52" s="6">
        <f>'Final (ha)'!P52*2.471044</f>
        <v>12.063636808</v>
      </c>
      <c r="Q52" s="6">
        <f>'Final (ha)'!Q52*2.471044</f>
        <v>47.696338392400001</v>
      </c>
      <c r="R52" s="6">
        <f>'Final (ha)'!R52*2.471044</f>
        <v>0</v>
      </c>
      <c r="S52" s="6">
        <f>'Final (ha)'!S52*2.471044</f>
        <v>2.9654999043999997</v>
      </c>
      <c r="T52" s="6">
        <f>'Final (ha)'!T52*2.471044</f>
        <v>2.1386885820000003</v>
      </c>
      <c r="U52" s="6">
        <f>'Final (ha)'!U52*2.471044</f>
        <v>0</v>
      </c>
      <c r="V52" s="6">
        <f>'Final (ha)'!V52*2.471044</f>
        <v>0</v>
      </c>
      <c r="W52" s="6">
        <f>'Final (ha)'!W52*2.471044</f>
        <v>0</v>
      </c>
      <c r="X52" s="6">
        <f>'Final (ha)'!X52*2.471044</f>
        <v>3.2000019799999997</v>
      </c>
      <c r="Y52" s="6">
        <f>'Final (ha)'!Y52*2.471044</f>
        <v>0</v>
      </c>
      <c r="Z52" s="6">
        <f>'Final (ha)'!Z52*2.471044</f>
        <v>149.89896533679999</v>
      </c>
      <c r="AA52" s="6">
        <f>'Final (ha)'!AA52*2.471044</f>
        <v>0</v>
      </c>
      <c r="AB52" s="6">
        <f>'Final (ha)'!AB52*2.471044</f>
        <v>0</v>
      </c>
      <c r="AC52" s="6">
        <f>'Final (ha)'!AC52*2.471044</f>
        <v>11.2830340084</v>
      </c>
      <c r="AD52" s="6">
        <f>'Final (ha)'!AD52*2.471044</f>
        <v>0</v>
      </c>
      <c r="AE52" s="6">
        <f>'Final (ha)'!AE52*2.471044</f>
        <v>0</v>
      </c>
      <c r="AF52" s="6">
        <f>'Final (ha)'!AF52*2.471044</f>
        <v>0</v>
      </c>
      <c r="AG52" s="6">
        <f>'Final (ha)'!AG52*2.471044</f>
        <v>0</v>
      </c>
      <c r="AH52" s="6">
        <f>'Final (ha)'!AH52*2.471044</f>
        <v>4.4510915571999998</v>
      </c>
      <c r="AJ52" s="47">
        <f t="shared" si="0"/>
        <v>634.96564384999999</v>
      </c>
      <c r="AK52" s="47">
        <f t="shared" si="1"/>
        <v>634.96564384999999</v>
      </c>
    </row>
    <row r="53" spans="1:37" x14ac:dyDescent="0.25">
      <c r="A53" s="6">
        <f>'Final (ha)'!A53</f>
        <v>2055</v>
      </c>
      <c r="B53" s="6" t="str">
        <f>'Final (ha)'!B53</f>
        <v>OutputSite 1</v>
      </c>
      <c r="C53" s="6" t="str">
        <f>'Final (ha)'!C53</f>
        <v>Westchester</v>
      </c>
      <c r="D53" s="6">
        <f>'Final (ha)'!D53</f>
        <v>0</v>
      </c>
      <c r="E53" s="6">
        <f>'Final (ha)'!E53</f>
        <v>0</v>
      </c>
      <c r="F53" s="6" t="str">
        <f>'Final (ha)'!F53</f>
        <v>Fixed</v>
      </c>
      <c r="G53" s="6" t="str">
        <f>'Final (ha)'!G53</f>
        <v>NYS 1M by 2100</v>
      </c>
      <c r="H53" s="6" t="str">
        <f>'Final (ha)'!H53</f>
        <v>Protect None</v>
      </c>
      <c r="I53" s="6">
        <f>'Final (ha)'!K53</f>
        <v>133.28399999999999</v>
      </c>
      <c r="J53" s="6">
        <f>'Final (ha)'!J53*2.471044</f>
        <v>66.27908348119999</v>
      </c>
      <c r="K53" s="6">
        <f>'Final (ha)'!K53*2.471044</f>
        <v>329.35062849599996</v>
      </c>
      <c r="L53" s="6">
        <f>'Final (ha)'!L53*2.471044</f>
        <v>0</v>
      </c>
      <c r="M53" s="6">
        <f>'Final (ha)'!M53*2.471044</f>
        <v>0</v>
      </c>
      <c r="N53" s="6">
        <f>'Final (ha)'!N53*2.471044</f>
        <v>0</v>
      </c>
      <c r="O53" s="6">
        <f>'Final (ha)'!O53*2.471044</f>
        <v>0</v>
      </c>
      <c r="P53" s="6">
        <f>'Final (ha)'!P53*2.471044</f>
        <v>13.421475486</v>
      </c>
      <c r="Q53" s="6">
        <f>'Final (ha)'!Q53*2.471044</f>
        <v>47.965435084000006</v>
      </c>
      <c r="R53" s="6">
        <f>'Final (ha)'!R53*2.471044</f>
        <v>0</v>
      </c>
      <c r="S53" s="6">
        <f>'Final (ha)'!S53*2.471044</f>
        <v>2.9309052884</v>
      </c>
      <c r="T53" s="6">
        <f>'Final (ha)'!T53*2.471044</f>
        <v>3.4357395776000001</v>
      </c>
      <c r="U53" s="6">
        <f>'Final (ha)'!U53*2.471044</f>
        <v>0</v>
      </c>
      <c r="V53" s="6">
        <f>'Final (ha)'!V53*2.471044</f>
        <v>0</v>
      </c>
      <c r="W53" s="6">
        <f>'Final (ha)'!W53*2.471044</f>
        <v>0</v>
      </c>
      <c r="X53" s="6">
        <f>'Final (ha)'!X53*2.471044</f>
        <v>3.2000019799999997</v>
      </c>
      <c r="Y53" s="6">
        <f>'Final (ha)'!Y53*2.471044</f>
        <v>0</v>
      </c>
      <c r="Z53" s="6">
        <f>'Final (ha)'!Z53*2.471044</f>
        <v>150.39811622479999</v>
      </c>
      <c r="AA53" s="6">
        <f>'Final (ha)'!AA53*2.471044</f>
        <v>0</v>
      </c>
      <c r="AB53" s="6">
        <f>'Final (ha)'!AB53*2.471044</f>
        <v>0</v>
      </c>
      <c r="AC53" s="6">
        <f>'Final (ha)'!AC53*2.471044</f>
        <v>11.1451497532</v>
      </c>
      <c r="AD53" s="6">
        <f>'Final (ha)'!AD53*2.471044</f>
        <v>0</v>
      </c>
      <c r="AE53" s="6">
        <f>'Final (ha)'!AE53*2.471044</f>
        <v>0</v>
      </c>
      <c r="AF53" s="6">
        <f>'Final (ha)'!AF53*2.471044</f>
        <v>0</v>
      </c>
      <c r="AG53" s="6">
        <f>'Final (ha)'!AG53*2.471044</f>
        <v>0</v>
      </c>
      <c r="AH53" s="6">
        <f>'Final (ha)'!AH53*2.471044</f>
        <v>6.8391084788000001</v>
      </c>
      <c r="AJ53" s="47">
        <f t="shared" si="0"/>
        <v>634.96564384999999</v>
      </c>
      <c r="AK53" s="47">
        <f t="shared" si="1"/>
        <v>634.96564384999999</v>
      </c>
    </row>
    <row r="54" spans="1:37" x14ac:dyDescent="0.25">
      <c r="A54" s="6">
        <f>'Final (ha)'!A54</f>
        <v>2070</v>
      </c>
      <c r="B54" s="6" t="str">
        <f>'Final (ha)'!B54</f>
        <v>OutputSite 1</v>
      </c>
      <c r="C54" s="6" t="str">
        <f>'Final (ha)'!C54</f>
        <v>Westchester</v>
      </c>
      <c r="D54" s="6">
        <f>'Final (ha)'!D54</f>
        <v>0</v>
      </c>
      <c r="E54" s="6">
        <f>'Final (ha)'!E54</f>
        <v>0</v>
      </c>
      <c r="F54" s="6" t="str">
        <f>'Final (ha)'!F54</f>
        <v>Fixed</v>
      </c>
      <c r="G54" s="6" t="str">
        <f>'Final (ha)'!G54</f>
        <v>NYS 1M by 2100</v>
      </c>
      <c r="H54" s="6" t="str">
        <f>'Final (ha)'!H54</f>
        <v>Protect None</v>
      </c>
      <c r="I54" s="6">
        <f>'Final (ha)'!K54</f>
        <v>131.77670000000001</v>
      </c>
      <c r="J54" s="6">
        <f>'Final (ha)'!J54*2.471044</f>
        <v>64.020055056399997</v>
      </c>
      <c r="K54" s="6">
        <f>'Final (ha)'!K54*2.471044</f>
        <v>325.62602387480001</v>
      </c>
      <c r="L54" s="6">
        <f>'Final (ha)'!L54*2.471044</f>
        <v>0</v>
      </c>
      <c r="M54" s="6">
        <f>'Final (ha)'!M54*2.471044</f>
        <v>0</v>
      </c>
      <c r="N54" s="6">
        <f>'Final (ha)'!N54*2.471044</f>
        <v>0</v>
      </c>
      <c r="O54" s="6">
        <f>'Final (ha)'!O54*2.471044</f>
        <v>0</v>
      </c>
      <c r="P54" s="6">
        <f>'Final (ha)'!P54*2.471044</f>
        <v>14.518866126400001</v>
      </c>
      <c r="Q54" s="6">
        <f>'Final (ha)'!Q54*2.471044</f>
        <v>47.851272851200001</v>
      </c>
      <c r="R54" s="6">
        <f>'Final (ha)'!R54*2.471044</f>
        <v>0</v>
      </c>
      <c r="S54" s="6">
        <f>'Final (ha)'!S54*2.471044</f>
        <v>2.8589979080000001</v>
      </c>
      <c r="T54" s="6">
        <f>'Final (ha)'!T54*2.471044</f>
        <v>5.7792777072000003</v>
      </c>
      <c r="U54" s="6">
        <f>'Final (ha)'!U54*2.471044</f>
        <v>0</v>
      </c>
      <c r="V54" s="6">
        <f>'Final (ha)'!V54*2.471044</f>
        <v>0</v>
      </c>
      <c r="W54" s="6">
        <f>'Final (ha)'!W54*2.471044</f>
        <v>0</v>
      </c>
      <c r="X54" s="6">
        <f>'Final (ha)'!X54*2.471044</f>
        <v>3.2000019799999997</v>
      </c>
      <c r="Y54" s="6">
        <f>'Final (ha)'!Y54*2.471044</f>
        <v>0</v>
      </c>
      <c r="Z54" s="6">
        <f>'Final (ha)'!Z54*2.471044</f>
        <v>151.13547575440001</v>
      </c>
      <c r="AA54" s="6">
        <f>'Final (ha)'!AA54*2.471044</f>
        <v>0</v>
      </c>
      <c r="AB54" s="6">
        <f>'Final (ha)'!AB54*2.471044</f>
        <v>0</v>
      </c>
      <c r="AC54" s="6">
        <f>'Final (ha)'!AC54*2.471044</f>
        <v>10.877535688</v>
      </c>
      <c r="AD54" s="6">
        <f>'Final (ha)'!AD54*2.471044</f>
        <v>0</v>
      </c>
      <c r="AE54" s="6">
        <f>'Final (ha)'!AE54*2.471044</f>
        <v>0</v>
      </c>
      <c r="AF54" s="6">
        <f>'Final (ha)'!AF54*2.471044</f>
        <v>0</v>
      </c>
      <c r="AG54" s="6">
        <f>'Final (ha)'!AG54*2.471044</f>
        <v>0</v>
      </c>
      <c r="AH54" s="6">
        <f>'Final (ha)'!AH54*2.471044</f>
        <v>9.0981369036000004</v>
      </c>
      <c r="AJ54" s="47">
        <f t="shared" si="0"/>
        <v>634.96564384999999</v>
      </c>
      <c r="AK54" s="47">
        <f t="shared" si="1"/>
        <v>634.96564384999999</v>
      </c>
    </row>
    <row r="55" spans="1:37" x14ac:dyDescent="0.25">
      <c r="A55" s="6">
        <f>'Final (ha)'!A55</f>
        <v>2085</v>
      </c>
      <c r="B55" s="6" t="str">
        <f>'Final (ha)'!B55</f>
        <v>OutputSite 1</v>
      </c>
      <c r="C55" s="6" t="str">
        <f>'Final (ha)'!C55</f>
        <v>Westchester</v>
      </c>
      <c r="D55" s="6">
        <f>'Final (ha)'!D55</f>
        <v>0</v>
      </c>
      <c r="E55" s="6">
        <f>'Final (ha)'!E55</f>
        <v>0</v>
      </c>
      <c r="F55" s="6" t="str">
        <f>'Final (ha)'!F55</f>
        <v>Fixed</v>
      </c>
      <c r="G55" s="6" t="str">
        <f>'Final (ha)'!G55</f>
        <v>NYS 1M by 2100</v>
      </c>
      <c r="H55" s="6" t="str">
        <f>'Final (ha)'!H55</f>
        <v>Protect None</v>
      </c>
      <c r="I55" s="6">
        <f>'Final (ha)'!K55</f>
        <v>129.99610000000001</v>
      </c>
      <c r="J55" s="6">
        <f>'Final (ha)'!J55*2.471044</f>
        <v>60.709597409600001</v>
      </c>
      <c r="K55" s="6">
        <f>'Final (ha)'!K55*2.471044</f>
        <v>321.22608292840005</v>
      </c>
      <c r="L55" s="6">
        <f>'Final (ha)'!L55*2.471044</f>
        <v>0</v>
      </c>
      <c r="M55" s="6">
        <f>'Final (ha)'!M55*2.471044</f>
        <v>0</v>
      </c>
      <c r="N55" s="6">
        <f>'Final (ha)'!N55*2.471044</f>
        <v>0</v>
      </c>
      <c r="O55" s="6">
        <f>'Final (ha)'!O55*2.471044</f>
        <v>0</v>
      </c>
      <c r="P55" s="6">
        <f>'Final (ha)'!P55*2.471044</f>
        <v>14.274479874800001</v>
      </c>
      <c r="Q55" s="6">
        <f>'Final (ha)'!Q55*2.471044</f>
        <v>50.635645230399994</v>
      </c>
      <c r="R55" s="6">
        <f>'Final (ha)'!R55*2.471044</f>
        <v>0</v>
      </c>
      <c r="S55" s="6">
        <f>'Final (ha)'!S55*2.471044</f>
        <v>2.7455769883999999</v>
      </c>
      <c r="T55" s="6">
        <f>'Final (ha)'!T55*2.471044</f>
        <v>6.9562359644000002</v>
      </c>
      <c r="U55" s="6">
        <f>'Final (ha)'!U55*2.471044</f>
        <v>0</v>
      </c>
      <c r="V55" s="6">
        <f>'Final (ha)'!V55*2.471044</f>
        <v>0</v>
      </c>
      <c r="W55" s="6">
        <f>'Final (ha)'!W55*2.471044</f>
        <v>0</v>
      </c>
      <c r="X55" s="6">
        <f>'Final (ha)'!X55*2.471044</f>
        <v>2.9343647499999999</v>
      </c>
      <c r="Y55" s="6">
        <f>'Final (ha)'!Y55*2.471044</f>
        <v>0</v>
      </c>
      <c r="Z55" s="6">
        <f>'Final (ha)'!Z55*2.471044</f>
        <v>152.7811910584</v>
      </c>
      <c r="AA55" s="6">
        <f>'Final (ha)'!AA55*2.471044</f>
        <v>0</v>
      </c>
      <c r="AB55" s="6">
        <f>'Final (ha)'!AB55*2.471044</f>
        <v>0</v>
      </c>
      <c r="AC55" s="6">
        <f>'Final (ha)'!AC55*2.471044</f>
        <v>10.294122199599999</v>
      </c>
      <c r="AD55" s="6">
        <f>'Final (ha)'!AD55*2.471044</f>
        <v>0</v>
      </c>
      <c r="AE55" s="6">
        <f>'Final (ha)'!AE55*2.471044</f>
        <v>0</v>
      </c>
      <c r="AF55" s="6">
        <f>'Final (ha)'!AF55*2.471044</f>
        <v>0</v>
      </c>
      <c r="AG55" s="6">
        <f>'Final (ha)'!AG55*2.471044</f>
        <v>0</v>
      </c>
      <c r="AH55" s="6">
        <f>'Final (ha)'!AH55*2.471044</f>
        <v>12.4085945504</v>
      </c>
      <c r="AJ55" s="47">
        <f t="shared" si="0"/>
        <v>634.96589095440004</v>
      </c>
      <c r="AK55" s="47">
        <f t="shared" si="1"/>
        <v>634.96589095440004</v>
      </c>
    </row>
    <row r="56" spans="1:37" x14ac:dyDescent="0.25">
      <c r="A56" s="6">
        <f>'Final (ha)'!A56</f>
        <v>2100</v>
      </c>
      <c r="B56" s="6" t="str">
        <f>'Final (ha)'!B56</f>
        <v>OutputSite 1</v>
      </c>
      <c r="C56" s="6" t="str">
        <f>'Final (ha)'!C56</f>
        <v>Westchester</v>
      </c>
      <c r="D56" s="6">
        <f>'Final (ha)'!D56</f>
        <v>0</v>
      </c>
      <c r="E56" s="6">
        <f>'Final (ha)'!E56</f>
        <v>0</v>
      </c>
      <c r="F56" s="6" t="str">
        <f>'Final (ha)'!F56</f>
        <v>Fixed</v>
      </c>
      <c r="G56" s="6" t="str">
        <f>'Final (ha)'!G56</f>
        <v>NYS 1M by 2100</v>
      </c>
      <c r="H56" s="6" t="str">
        <f>'Final (ha)'!H56</f>
        <v>Protect None</v>
      </c>
      <c r="I56" s="6">
        <f>'Final (ha)'!K56</f>
        <v>128.59870000000001</v>
      </c>
      <c r="J56" s="6">
        <f>'Final (ha)'!J56*2.471044</f>
        <v>58.299341091999999</v>
      </c>
      <c r="K56" s="6">
        <f>'Final (ha)'!K56*2.471044</f>
        <v>317.77304604280005</v>
      </c>
      <c r="L56" s="6">
        <f>'Final (ha)'!L56*2.471044</f>
        <v>0</v>
      </c>
      <c r="M56" s="6">
        <f>'Final (ha)'!M56*2.471044</f>
        <v>0</v>
      </c>
      <c r="N56" s="6">
        <f>'Final (ha)'!N56*2.471044</f>
        <v>0</v>
      </c>
      <c r="O56" s="6">
        <f>'Final (ha)'!O56*2.471044</f>
        <v>0</v>
      </c>
      <c r="P56" s="6">
        <f>'Final (ha)'!P56*2.471044</f>
        <v>12.992502247600001</v>
      </c>
      <c r="Q56" s="6">
        <f>'Final (ha)'!Q56*2.471044</f>
        <v>55.998552023599999</v>
      </c>
      <c r="R56" s="6">
        <f>'Final (ha)'!R56*2.471044</f>
        <v>0</v>
      </c>
      <c r="S56" s="6">
        <f>'Final (ha)'!S56*2.471044</f>
        <v>2.5666734027999998</v>
      </c>
      <c r="T56" s="6">
        <f>'Final (ha)'!T56*2.471044</f>
        <v>7.7808233472000001</v>
      </c>
      <c r="U56" s="6">
        <f>'Final (ha)'!U56*2.471044</f>
        <v>0</v>
      </c>
      <c r="V56" s="6">
        <f>'Final (ha)'!V56*2.471044</f>
        <v>0</v>
      </c>
      <c r="W56" s="6">
        <f>'Final (ha)'!W56*2.471044</f>
        <v>0</v>
      </c>
      <c r="X56" s="6">
        <f>'Final (ha)'!X56*2.471044</f>
        <v>2.8911214799999998</v>
      </c>
      <c r="Y56" s="6">
        <f>'Final (ha)'!Y56*2.471044</f>
        <v>0</v>
      </c>
      <c r="Z56" s="6">
        <f>'Final (ha)'!Z56*2.471044</f>
        <v>154.32633487159998</v>
      </c>
      <c r="AA56" s="6">
        <f>'Final (ha)'!AA56*2.471044</f>
        <v>0</v>
      </c>
      <c r="AB56" s="6">
        <f>'Final (ha)'!AB56*2.471044</f>
        <v>0</v>
      </c>
      <c r="AC56" s="6">
        <f>'Final (ha)'!AC56*2.471044</f>
        <v>7.5186455788000002</v>
      </c>
      <c r="AD56" s="6">
        <f>'Final (ha)'!AD56*2.471044</f>
        <v>0</v>
      </c>
      <c r="AE56" s="6">
        <f>'Final (ha)'!AE56*2.471044</f>
        <v>0</v>
      </c>
      <c r="AF56" s="6">
        <f>'Final (ha)'!AF56*2.471044</f>
        <v>0</v>
      </c>
      <c r="AG56" s="6">
        <f>'Final (ha)'!AG56*2.471044</f>
        <v>0</v>
      </c>
      <c r="AH56" s="6">
        <f>'Final (ha)'!AH56*2.471044</f>
        <v>14.818850868</v>
      </c>
      <c r="AJ56" s="47">
        <f t="shared" si="0"/>
        <v>634.96589095440004</v>
      </c>
      <c r="AK56" s="47">
        <f t="shared" si="1"/>
        <v>634.96589095440004</v>
      </c>
    </row>
    <row r="57" spans="1:37" x14ac:dyDescent="0.25">
      <c r="A57" s="6">
        <f>'Final (ha)'!A57</f>
        <v>0</v>
      </c>
      <c r="B57" s="6" t="str">
        <f>'Final (ha)'!B57</f>
        <v>OutputSite 2</v>
      </c>
      <c r="C57" s="6" t="str">
        <f>'Final (ha)'!C57</f>
        <v>Westchester</v>
      </c>
      <c r="D57" s="6">
        <f>'Final (ha)'!D57</f>
        <v>0</v>
      </c>
      <c r="E57" s="6">
        <f>'Final (ha)'!E57</f>
        <v>0</v>
      </c>
      <c r="F57" s="6" t="str">
        <f>'Final (ha)'!F57</f>
        <v>Fixed</v>
      </c>
      <c r="G57" s="6" t="str">
        <f>'Final (ha)'!G57</f>
        <v>NYS 1M by 2100</v>
      </c>
      <c r="H57" s="6" t="str">
        <f>'Final (ha)'!H57</f>
        <v>Protect None</v>
      </c>
      <c r="I57" s="6">
        <f>'Final (ha)'!K57</f>
        <v>64.362499999999997</v>
      </c>
      <c r="J57" s="6">
        <f>'Final (ha)'!J57*2.471044</f>
        <v>126.15297381000001</v>
      </c>
      <c r="K57" s="6">
        <f>'Final (ha)'!K57*2.471044</f>
        <v>159.04256945</v>
      </c>
      <c r="L57" s="6">
        <f>'Final (ha)'!L57*2.471044</f>
        <v>1.2478772200000001</v>
      </c>
      <c r="M57" s="6">
        <f>'Final (ha)'!M57*2.471044</f>
        <v>0</v>
      </c>
      <c r="N57" s="6">
        <f>'Final (ha)'!N57*2.471044</f>
        <v>3.8733614699999999</v>
      </c>
      <c r="O57" s="6">
        <f>'Final (ha)'!O57*2.471044</f>
        <v>0</v>
      </c>
      <c r="P57" s="6">
        <f>'Final (ha)'!P57*2.471044</f>
        <v>0</v>
      </c>
      <c r="Q57" s="6">
        <f>'Final (ha)'!Q57*2.471044</f>
        <v>0</v>
      </c>
      <c r="R57" s="6">
        <f>'Final (ha)'!R57*2.471044</f>
        <v>0</v>
      </c>
      <c r="S57" s="6">
        <f>'Final (ha)'!S57*2.471044</f>
        <v>9.6000059399999991</v>
      </c>
      <c r="T57" s="6">
        <f>'Final (ha)'!T57*2.471044</f>
        <v>0.87104300999999995</v>
      </c>
      <c r="U57" s="6">
        <f>'Final (ha)'!U57*2.471044</f>
        <v>0</v>
      </c>
      <c r="V57" s="6">
        <f>'Final (ha)'!V57*2.471044</f>
        <v>0</v>
      </c>
      <c r="W57" s="6">
        <f>'Final (ha)'!W57*2.471044</f>
        <v>0.97606238000000001</v>
      </c>
      <c r="X57" s="6">
        <f>'Final (ha)'!X57*2.471044</f>
        <v>0.44478792</v>
      </c>
      <c r="Y57" s="6">
        <f>'Final (ha)'!Y57*2.471044</f>
        <v>0</v>
      </c>
      <c r="Z57" s="6">
        <f>'Final (ha)'!Z57*2.471044</f>
        <v>114.60084311</v>
      </c>
      <c r="AA57" s="6">
        <f>'Final (ha)'!AA57*2.471044</f>
        <v>0</v>
      </c>
      <c r="AB57" s="6">
        <f>'Final (ha)'!AB57*2.471044</f>
        <v>0</v>
      </c>
      <c r="AC57" s="6">
        <f>'Final (ha)'!AC57*2.471044</f>
        <v>10.001550590000001</v>
      </c>
      <c r="AD57" s="6">
        <f>'Final (ha)'!AD57*2.471044</f>
        <v>0</v>
      </c>
      <c r="AE57" s="6">
        <f>'Final (ha)'!AE57*2.471044</f>
        <v>0</v>
      </c>
      <c r="AF57" s="6">
        <f>'Final (ha)'!AF57*2.471044</f>
        <v>3.4532839900000001</v>
      </c>
      <c r="AG57" s="6">
        <f>'Final (ha)'!AG57*2.471044</f>
        <v>0</v>
      </c>
      <c r="AH57" s="6">
        <f>'Final (ha)'!AH57*2.471044</f>
        <v>0</v>
      </c>
      <c r="AJ57" s="47">
        <f t="shared" si="0"/>
        <v>430.26435889000004</v>
      </c>
      <c r="AK57" s="47">
        <f t="shared" si="1"/>
        <v>430.26435889000004</v>
      </c>
    </row>
    <row r="58" spans="1:37" x14ac:dyDescent="0.25">
      <c r="A58" s="6">
        <f>'Final (ha)'!A58</f>
        <v>2003</v>
      </c>
      <c r="B58" s="6" t="str">
        <f>'Final (ha)'!B58</f>
        <v>OutputSite 2</v>
      </c>
      <c r="C58" s="6" t="str">
        <f>'Final (ha)'!C58</f>
        <v>Westchester</v>
      </c>
      <c r="D58" s="6">
        <f>'Final (ha)'!D58</f>
        <v>0</v>
      </c>
      <c r="E58" s="6">
        <f>'Final (ha)'!E58</f>
        <v>0</v>
      </c>
      <c r="F58" s="6" t="str">
        <f>'Final (ha)'!F58</f>
        <v>Fixed</v>
      </c>
      <c r="G58" s="6" t="str">
        <f>'Final (ha)'!G58</f>
        <v>NYS 1M by 2100</v>
      </c>
      <c r="H58" s="6" t="str">
        <f>'Final (ha)'!H58</f>
        <v>Protect None</v>
      </c>
      <c r="I58" s="6">
        <f>'Final (ha)'!K58</f>
        <v>61.910800000000002</v>
      </c>
      <c r="J58" s="6">
        <f>'Final (ha)'!J58*2.471044</f>
        <v>124.6280925576</v>
      </c>
      <c r="K58" s="6">
        <f>'Final (ha)'!K58*2.471044</f>
        <v>152.98431087520001</v>
      </c>
      <c r="L58" s="6">
        <f>'Final (ha)'!L58*2.471044</f>
        <v>1.2478772200000001</v>
      </c>
      <c r="M58" s="6">
        <f>'Final (ha)'!M58*2.471044</f>
        <v>0</v>
      </c>
      <c r="N58" s="6">
        <f>'Final (ha)'!N58*2.471044</f>
        <v>3.8733614699999999</v>
      </c>
      <c r="O58" s="6">
        <f>'Final (ha)'!O58*2.471044</f>
        <v>0</v>
      </c>
      <c r="P58" s="6">
        <f>'Final (ha)'!P58*2.471044</f>
        <v>6.0582585748000009</v>
      </c>
      <c r="Q58" s="6">
        <f>'Final (ha)'!Q58*2.471044</f>
        <v>0.19570668480000003</v>
      </c>
      <c r="R58" s="6">
        <f>'Final (ha)'!R58*2.471044</f>
        <v>0</v>
      </c>
      <c r="S58" s="6">
        <f>'Final (ha)'!S58*2.471044</f>
        <v>9.5876507199999992</v>
      </c>
      <c r="T58" s="6">
        <f>'Final (ha)'!T58*2.471044</f>
        <v>0.70820121040000006</v>
      </c>
      <c r="U58" s="6">
        <f>'Final (ha)'!U58*2.471044</f>
        <v>0</v>
      </c>
      <c r="V58" s="6">
        <f>'Final (ha)'!V58*2.471044</f>
        <v>0</v>
      </c>
      <c r="W58" s="6">
        <f>'Final (ha)'!W58*2.471044</f>
        <v>0.97606238000000001</v>
      </c>
      <c r="X58" s="6">
        <f>'Final (ha)'!X58*2.471044</f>
        <v>0.45714314</v>
      </c>
      <c r="Y58" s="6">
        <f>'Final (ha)'!Y58*2.471044</f>
        <v>0</v>
      </c>
      <c r="Z58" s="6">
        <f>'Final (ha)'!Z58*2.471044</f>
        <v>114.76368490959999</v>
      </c>
      <c r="AA58" s="6">
        <f>'Final (ha)'!AA58*2.471044</f>
        <v>0</v>
      </c>
      <c r="AB58" s="6">
        <f>'Final (ha)'!AB58*2.471044</f>
        <v>0</v>
      </c>
      <c r="AC58" s="6">
        <f>'Final (ha)'!AC58*2.471044</f>
        <v>10.044299651199999</v>
      </c>
      <c r="AD58" s="6">
        <f>'Final (ha)'!AD58*2.471044</f>
        <v>0</v>
      </c>
      <c r="AE58" s="6">
        <f>'Final (ha)'!AE58*2.471044</f>
        <v>0</v>
      </c>
      <c r="AF58" s="6">
        <f>'Final (ha)'!AF58*2.471044</f>
        <v>3.2145811395999999</v>
      </c>
      <c r="AG58" s="6">
        <f>'Final (ha)'!AG58*2.471044</f>
        <v>0</v>
      </c>
      <c r="AH58" s="6">
        <f>'Final (ha)'!AH58*2.471044</f>
        <v>1.5248812523999999</v>
      </c>
      <c r="AJ58" s="47">
        <f t="shared" si="0"/>
        <v>430.26411178559999</v>
      </c>
      <c r="AK58" s="47">
        <f t="shared" si="1"/>
        <v>430.26411178559999</v>
      </c>
    </row>
    <row r="59" spans="1:37" x14ac:dyDescent="0.25">
      <c r="A59" s="6">
        <f>'Final (ha)'!A59</f>
        <v>2025</v>
      </c>
      <c r="B59" s="6" t="str">
        <f>'Final (ha)'!B59</f>
        <v>OutputSite 2</v>
      </c>
      <c r="C59" s="6" t="str">
        <f>'Final (ha)'!C59</f>
        <v>Westchester</v>
      </c>
      <c r="D59" s="6">
        <f>'Final (ha)'!D59</f>
        <v>0</v>
      </c>
      <c r="E59" s="6">
        <f>'Final (ha)'!E59</f>
        <v>0</v>
      </c>
      <c r="F59" s="6" t="str">
        <f>'Final (ha)'!F59</f>
        <v>Fixed</v>
      </c>
      <c r="G59" s="6" t="str">
        <f>'Final (ha)'!G59</f>
        <v>NYS 1M by 2100</v>
      </c>
      <c r="H59" s="6" t="str">
        <f>'Final (ha)'!H59</f>
        <v>Protect None</v>
      </c>
      <c r="I59" s="6">
        <f>'Final (ha)'!K59</f>
        <v>61.163699999999999</v>
      </c>
      <c r="J59" s="6">
        <f>'Final (ha)'!J59*2.471044</f>
        <v>123.86453996159999</v>
      </c>
      <c r="K59" s="6">
        <f>'Final (ha)'!K59*2.471044</f>
        <v>151.1381939028</v>
      </c>
      <c r="L59" s="6">
        <f>'Final (ha)'!L59*2.471044</f>
        <v>1.2478772200000001</v>
      </c>
      <c r="M59" s="6">
        <f>'Final (ha)'!M59*2.471044</f>
        <v>0</v>
      </c>
      <c r="N59" s="6">
        <f>'Final (ha)'!N59*2.471044</f>
        <v>3.8733614699999999</v>
      </c>
      <c r="O59" s="6">
        <f>'Final (ha)'!O59*2.471044</f>
        <v>0</v>
      </c>
      <c r="P59" s="6">
        <f>'Final (ha)'!P59*2.471044</f>
        <v>6.1299188508000002</v>
      </c>
      <c r="Q59" s="6">
        <f>'Final (ha)'!Q59*2.471044</f>
        <v>2.1517851152</v>
      </c>
      <c r="R59" s="6">
        <f>'Final (ha)'!R59*2.471044</f>
        <v>0</v>
      </c>
      <c r="S59" s="6">
        <f>'Final (ha)'!S59*2.471044</f>
        <v>9.5814731099999992</v>
      </c>
      <c r="T59" s="6">
        <f>'Final (ha)'!T59*2.471044</f>
        <v>0.52336711920000001</v>
      </c>
      <c r="U59" s="6">
        <f>'Final (ha)'!U59*2.471044</f>
        <v>0</v>
      </c>
      <c r="V59" s="6">
        <f>'Final (ha)'!V59*2.471044</f>
        <v>0</v>
      </c>
      <c r="W59" s="6">
        <f>'Final (ha)'!W59*2.471044</f>
        <v>0.97606238000000001</v>
      </c>
      <c r="X59" s="6">
        <f>'Final (ha)'!X59*2.471044</f>
        <v>0.46332075</v>
      </c>
      <c r="Y59" s="6">
        <f>'Final (ha)'!Y59*2.471044</f>
        <v>0</v>
      </c>
      <c r="Z59" s="6">
        <f>'Final (ha)'!Z59*2.471044</f>
        <v>114.9485190008</v>
      </c>
      <c r="AA59" s="6">
        <f>'Final (ha)'!AA59*2.471044</f>
        <v>0</v>
      </c>
      <c r="AB59" s="6">
        <f>'Final (ha)'!AB59*2.471044</f>
        <v>0</v>
      </c>
      <c r="AC59" s="6">
        <f>'Final (ha)'!AC59*2.471044</f>
        <v>9.9943845624000005</v>
      </c>
      <c r="AD59" s="6">
        <f>'Final (ha)'!AD59*2.471044</f>
        <v>0</v>
      </c>
      <c r="AE59" s="6">
        <f>'Final (ha)'!AE59*2.471044</f>
        <v>0</v>
      </c>
      <c r="AF59" s="6">
        <f>'Final (ha)'!AF59*2.471044</f>
        <v>3.0831215988</v>
      </c>
      <c r="AG59" s="6">
        <f>'Final (ha)'!AG59*2.471044</f>
        <v>0</v>
      </c>
      <c r="AH59" s="6">
        <f>'Final (ha)'!AH59*2.471044</f>
        <v>2.2884338484</v>
      </c>
      <c r="AJ59" s="47">
        <f t="shared" si="0"/>
        <v>430.26435888999998</v>
      </c>
      <c r="AK59" s="47">
        <f t="shared" si="1"/>
        <v>430.26435888999998</v>
      </c>
    </row>
    <row r="60" spans="1:37" x14ac:dyDescent="0.25">
      <c r="A60" s="6">
        <f>'Final (ha)'!A60</f>
        <v>2040</v>
      </c>
      <c r="B60" s="6" t="str">
        <f>'Final (ha)'!B60</f>
        <v>OutputSite 2</v>
      </c>
      <c r="C60" s="6" t="str">
        <f>'Final (ha)'!C60</f>
        <v>Westchester</v>
      </c>
      <c r="D60" s="6">
        <f>'Final (ha)'!D60</f>
        <v>0</v>
      </c>
      <c r="E60" s="6">
        <f>'Final (ha)'!E60</f>
        <v>0</v>
      </c>
      <c r="F60" s="6" t="str">
        <f>'Final (ha)'!F60</f>
        <v>Fixed</v>
      </c>
      <c r="G60" s="6" t="str">
        <f>'Final (ha)'!G60</f>
        <v>NYS 1M by 2100</v>
      </c>
      <c r="H60" s="6" t="str">
        <f>'Final (ha)'!H60</f>
        <v>Protect None</v>
      </c>
      <c r="I60" s="6">
        <f>'Final (ha)'!K60</f>
        <v>59.763399999999997</v>
      </c>
      <c r="J60" s="6">
        <f>'Final (ha)'!J60*2.471044</f>
        <v>122.85165902600001</v>
      </c>
      <c r="K60" s="6">
        <f>'Final (ha)'!K60*2.471044</f>
        <v>147.6779909896</v>
      </c>
      <c r="L60" s="6">
        <f>'Final (ha)'!L60*2.471044</f>
        <v>1.2478772200000001</v>
      </c>
      <c r="M60" s="6">
        <f>'Final (ha)'!M60*2.471044</f>
        <v>0</v>
      </c>
      <c r="N60" s="6">
        <f>'Final (ha)'!N60*2.471044</f>
        <v>3.8733614699999999</v>
      </c>
      <c r="O60" s="6">
        <f>'Final (ha)'!O60*2.471044</f>
        <v>0</v>
      </c>
      <c r="P60" s="6">
        <f>'Final (ha)'!P60*2.471044</f>
        <v>8.796916640000001</v>
      </c>
      <c r="Q60" s="6">
        <f>'Final (ha)'!Q60*2.471044</f>
        <v>3.1607123803999997</v>
      </c>
      <c r="R60" s="6">
        <f>'Final (ha)'!R60*2.471044</f>
        <v>0</v>
      </c>
      <c r="S60" s="6">
        <f>'Final (ha)'!S60*2.471044</f>
        <v>9.5814731099999992</v>
      </c>
      <c r="T60" s="6">
        <f>'Final (ha)'!T60*2.471044</f>
        <v>0.41142882600000003</v>
      </c>
      <c r="U60" s="6">
        <f>'Final (ha)'!U60*2.471044</f>
        <v>0</v>
      </c>
      <c r="V60" s="6">
        <f>'Final (ha)'!V60*2.471044</f>
        <v>0</v>
      </c>
      <c r="W60" s="6">
        <f>'Final (ha)'!W60*2.471044</f>
        <v>0.97606238000000001</v>
      </c>
      <c r="X60" s="6">
        <f>'Final (ha)'!X60*2.471044</f>
        <v>0.16061786</v>
      </c>
      <c r="Y60" s="6">
        <f>'Final (ha)'!Y60*2.471044</f>
        <v>0</v>
      </c>
      <c r="Z60" s="6">
        <f>'Final (ha)'!Z60*2.471044</f>
        <v>115.36538412360001</v>
      </c>
      <c r="AA60" s="6">
        <f>'Final (ha)'!AA60*2.471044</f>
        <v>0</v>
      </c>
      <c r="AB60" s="6">
        <f>'Final (ha)'!AB60*2.471044</f>
        <v>0</v>
      </c>
      <c r="AC60" s="6">
        <f>'Final (ha)'!AC60*2.471044</f>
        <v>9.882446269199999</v>
      </c>
      <c r="AD60" s="6">
        <f>'Final (ha)'!AD60*2.471044</f>
        <v>0</v>
      </c>
      <c r="AE60" s="6">
        <f>'Final (ha)'!AE60*2.471044</f>
        <v>0</v>
      </c>
      <c r="AF60" s="6">
        <f>'Final (ha)'!AF60*2.471044</f>
        <v>2.9768667068000001</v>
      </c>
      <c r="AG60" s="6">
        <f>'Final (ha)'!AG60*2.471044</f>
        <v>0</v>
      </c>
      <c r="AH60" s="6">
        <f>'Final (ha)'!AH60*2.471044</f>
        <v>3.3013147840000001</v>
      </c>
      <c r="AJ60" s="47">
        <f t="shared" si="0"/>
        <v>430.26411178560005</v>
      </c>
      <c r="AK60" s="47">
        <f t="shared" si="1"/>
        <v>430.26411178560005</v>
      </c>
    </row>
    <row r="61" spans="1:37" x14ac:dyDescent="0.25">
      <c r="A61" s="6">
        <f>'Final (ha)'!A61</f>
        <v>2055</v>
      </c>
      <c r="B61" s="6" t="str">
        <f>'Final (ha)'!B61</f>
        <v>OutputSite 2</v>
      </c>
      <c r="C61" s="6" t="str">
        <f>'Final (ha)'!C61</f>
        <v>Westchester</v>
      </c>
      <c r="D61" s="6">
        <f>'Final (ha)'!D61</f>
        <v>0</v>
      </c>
      <c r="E61" s="6">
        <f>'Final (ha)'!E61</f>
        <v>0</v>
      </c>
      <c r="F61" s="6" t="str">
        <f>'Final (ha)'!F61</f>
        <v>Fixed</v>
      </c>
      <c r="G61" s="6" t="str">
        <f>'Final (ha)'!G61</f>
        <v>NYS 1M by 2100</v>
      </c>
      <c r="H61" s="6" t="str">
        <f>'Final (ha)'!H61</f>
        <v>Protect None</v>
      </c>
      <c r="I61" s="6">
        <f>'Final (ha)'!K61</f>
        <v>58.101599999999998</v>
      </c>
      <c r="J61" s="6">
        <f>'Final (ha)'!J61*2.471044</f>
        <v>121.4972798096</v>
      </c>
      <c r="K61" s="6">
        <f>'Final (ha)'!K61*2.471044</f>
        <v>143.5716100704</v>
      </c>
      <c r="L61" s="6">
        <f>'Final (ha)'!L61*2.471044</f>
        <v>1.2478772200000001</v>
      </c>
      <c r="M61" s="6">
        <f>'Final (ha)'!M61*2.471044</f>
        <v>0</v>
      </c>
      <c r="N61" s="6">
        <f>'Final (ha)'!N61*2.471044</f>
        <v>3.8733614699999999</v>
      </c>
      <c r="O61" s="6">
        <f>'Final (ha)'!O61*2.471044</f>
        <v>0</v>
      </c>
      <c r="P61" s="6">
        <f>'Final (ha)'!P61*2.471044</f>
        <v>11.335914350000001</v>
      </c>
      <c r="Q61" s="6">
        <f>'Final (ha)'!Q61*2.471044</f>
        <v>4.8694393063999994</v>
      </c>
      <c r="R61" s="6">
        <f>'Final (ha)'!R61*2.471044</f>
        <v>0</v>
      </c>
      <c r="S61" s="6">
        <f>'Final (ha)'!S61*2.471044</f>
        <v>9.5752954999999993</v>
      </c>
      <c r="T61" s="6">
        <f>'Final (ha)'!T61*2.471044</f>
        <v>0.3066565604</v>
      </c>
      <c r="U61" s="6">
        <f>'Final (ha)'!U61*2.471044</f>
        <v>0</v>
      </c>
      <c r="V61" s="6">
        <f>'Final (ha)'!V61*2.471044</f>
        <v>0</v>
      </c>
      <c r="W61" s="6">
        <f>'Final (ha)'!W61*2.471044</f>
        <v>0.97606238000000001</v>
      </c>
      <c r="X61" s="6">
        <f>'Final (ha)'!X61*2.471044</f>
        <v>0.14826264</v>
      </c>
      <c r="Y61" s="6">
        <f>'Final (ha)'!Y61*2.471044</f>
        <v>0</v>
      </c>
      <c r="Z61" s="6">
        <f>'Final (ha)'!Z61*2.471044</f>
        <v>115.4899247412</v>
      </c>
      <c r="AA61" s="6">
        <f>'Final (ha)'!AA61*2.471044</f>
        <v>0</v>
      </c>
      <c r="AB61" s="6">
        <f>'Final (ha)'!AB61*2.471044</f>
        <v>0</v>
      </c>
      <c r="AC61" s="6">
        <f>'Final (ha)'!AC61*2.471044</f>
        <v>9.8196817515999992</v>
      </c>
      <c r="AD61" s="6">
        <f>'Final (ha)'!AD61*2.471044</f>
        <v>0</v>
      </c>
      <c r="AE61" s="6">
        <f>'Final (ha)'!AE61*2.471044</f>
        <v>0</v>
      </c>
      <c r="AF61" s="6">
        <f>'Final (ha)'!AF61*2.471044</f>
        <v>2.8970519856000001</v>
      </c>
      <c r="AG61" s="6">
        <f>'Final (ha)'!AG61*2.471044</f>
        <v>0</v>
      </c>
      <c r="AH61" s="6">
        <f>'Final (ha)'!AH61*2.471044</f>
        <v>4.6556940004000005</v>
      </c>
      <c r="AJ61" s="47">
        <f t="shared" si="0"/>
        <v>430.26411178559999</v>
      </c>
      <c r="AK61" s="47">
        <f t="shared" si="1"/>
        <v>430.26411178559999</v>
      </c>
    </row>
    <row r="62" spans="1:37" x14ac:dyDescent="0.25">
      <c r="A62" s="6">
        <f>'Final (ha)'!A62</f>
        <v>2070</v>
      </c>
      <c r="B62" s="6" t="str">
        <f>'Final (ha)'!B62</f>
        <v>OutputSite 2</v>
      </c>
      <c r="C62" s="6" t="str">
        <f>'Final (ha)'!C62</f>
        <v>Westchester</v>
      </c>
      <c r="D62" s="6">
        <f>'Final (ha)'!D62</f>
        <v>0</v>
      </c>
      <c r="E62" s="6">
        <f>'Final (ha)'!E62</f>
        <v>0</v>
      </c>
      <c r="F62" s="6" t="str">
        <f>'Final (ha)'!F62</f>
        <v>Fixed</v>
      </c>
      <c r="G62" s="6" t="str">
        <f>'Final (ha)'!G62</f>
        <v>NYS 1M by 2100</v>
      </c>
      <c r="H62" s="6" t="str">
        <f>'Final (ha)'!H62</f>
        <v>Protect None</v>
      </c>
      <c r="I62" s="6">
        <f>'Final (ha)'!K62</f>
        <v>56.011800000000001</v>
      </c>
      <c r="J62" s="6">
        <f>'Final (ha)'!J62*2.471044</f>
        <v>119.7203520692</v>
      </c>
      <c r="K62" s="6">
        <f>'Final (ha)'!K62*2.471044</f>
        <v>138.40762231920002</v>
      </c>
      <c r="L62" s="6">
        <f>'Final (ha)'!L62*2.471044</f>
        <v>1.2478772200000001</v>
      </c>
      <c r="M62" s="6">
        <f>'Final (ha)'!M62*2.471044</f>
        <v>0</v>
      </c>
      <c r="N62" s="6">
        <f>'Final (ha)'!N62*2.471044</f>
        <v>3.8733614699999999</v>
      </c>
      <c r="O62" s="6">
        <f>'Final (ha)'!O62*2.471044</f>
        <v>0</v>
      </c>
      <c r="P62" s="6">
        <f>'Final (ha)'!P62*2.471044</f>
        <v>14.8297234616</v>
      </c>
      <c r="Q62" s="6">
        <f>'Final (ha)'!Q62*2.471044</f>
        <v>6.7316180648000001</v>
      </c>
      <c r="R62" s="6">
        <f>'Final (ha)'!R62*2.471044</f>
        <v>0</v>
      </c>
      <c r="S62" s="6">
        <f>'Final (ha)'!S62*2.471044</f>
        <v>9.5505850600000013</v>
      </c>
      <c r="T62" s="6">
        <f>'Final (ha)'!T62*2.471044</f>
        <v>0.2204171248</v>
      </c>
      <c r="U62" s="6">
        <f>'Final (ha)'!U62*2.471044</f>
        <v>0</v>
      </c>
      <c r="V62" s="6">
        <f>'Final (ha)'!V62*2.471044</f>
        <v>0</v>
      </c>
      <c r="W62" s="6">
        <f>'Final (ha)'!W62*2.471044</f>
        <v>0.97606238000000001</v>
      </c>
      <c r="X62" s="6">
        <f>'Final (ha)'!X62*2.471044</f>
        <v>0.14208503</v>
      </c>
      <c r="Y62" s="6">
        <f>'Final (ha)'!Y62*2.471044</f>
        <v>0</v>
      </c>
      <c r="Z62" s="6">
        <f>'Final (ha)'!Z62*2.471044</f>
        <v>115.61001747959999</v>
      </c>
      <c r="AA62" s="6">
        <f>'Final (ha)'!AA62*2.471044</f>
        <v>0</v>
      </c>
      <c r="AB62" s="6">
        <f>'Final (ha)'!AB62*2.471044</f>
        <v>0</v>
      </c>
      <c r="AC62" s="6">
        <f>'Final (ha)'!AC62*2.471044</f>
        <v>9.7245465576000001</v>
      </c>
      <c r="AD62" s="6">
        <f>'Final (ha)'!AD62*2.471044</f>
        <v>0</v>
      </c>
      <c r="AE62" s="6">
        <f>'Final (ha)'!AE62*2.471044</f>
        <v>0</v>
      </c>
      <c r="AF62" s="6">
        <f>'Final (ha)'!AF62*2.471044</f>
        <v>2.7972218079999998</v>
      </c>
      <c r="AG62" s="6">
        <f>'Final (ha)'!AG62*2.471044</f>
        <v>0</v>
      </c>
      <c r="AH62" s="6">
        <f>'Final (ha)'!AH62*2.471044</f>
        <v>6.4326217408000002</v>
      </c>
      <c r="AJ62" s="47">
        <f t="shared" si="0"/>
        <v>430.26411178560005</v>
      </c>
      <c r="AK62" s="47">
        <f t="shared" si="1"/>
        <v>430.26411178560005</v>
      </c>
    </row>
    <row r="63" spans="1:37" x14ac:dyDescent="0.25">
      <c r="A63" s="6">
        <f>'Final (ha)'!A63</f>
        <v>2085</v>
      </c>
      <c r="B63" s="6" t="str">
        <f>'Final (ha)'!B63</f>
        <v>OutputSite 2</v>
      </c>
      <c r="C63" s="6" t="str">
        <f>'Final (ha)'!C63</f>
        <v>Westchester</v>
      </c>
      <c r="D63" s="6">
        <f>'Final (ha)'!D63</f>
        <v>0</v>
      </c>
      <c r="E63" s="6">
        <f>'Final (ha)'!E63</f>
        <v>0</v>
      </c>
      <c r="F63" s="6" t="str">
        <f>'Final (ha)'!F63</f>
        <v>Fixed</v>
      </c>
      <c r="G63" s="6" t="str">
        <f>'Final (ha)'!G63</f>
        <v>NYS 1M by 2100</v>
      </c>
      <c r="H63" s="6" t="str">
        <f>'Final (ha)'!H63</f>
        <v>Protect None</v>
      </c>
      <c r="I63" s="6">
        <f>'Final (ha)'!K63</f>
        <v>52.320900000000002</v>
      </c>
      <c r="J63" s="6">
        <f>'Final (ha)'!J63*2.471044</f>
        <v>117.2255860468</v>
      </c>
      <c r="K63" s="6">
        <f>'Final (ha)'!K63*2.471044</f>
        <v>129.28724601960002</v>
      </c>
      <c r="L63" s="6">
        <f>'Final (ha)'!L63*2.471044</f>
        <v>0.75762209039999995</v>
      </c>
      <c r="M63" s="6">
        <f>'Final (ha)'!M63*2.471044</f>
        <v>0</v>
      </c>
      <c r="N63" s="6">
        <f>'Final (ha)'!N63*2.471044</f>
        <v>3.8696549040000003</v>
      </c>
      <c r="O63" s="6">
        <f>'Final (ha)'!O63*2.471044</f>
        <v>0</v>
      </c>
      <c r="P63" s="6">
        <f>'Final (ha)'!P63*2.471044</f>
        <v>21.583333818000003</v>
      </c>
      <c r="Q63" s="6">
        <f>'Final (ha)'!Q63*2.471044</f>
        <v>9.8065852184000004</v>
      </c>
      <c r="R63" s="6">
        <f>'Final (ha)'!R63*2.471044</f>
        <v>0</v>
      </c>
      <c r="S63" s="6">
        <f>'Final (ha)'!S63*2.471044</f>
        <v>9.5382298399999996</v>
      </c>
      <c r="T63" s="6">
        <f>'Final (ha)'!T63*2.471044</f>
        <v>0.1522163104</v>
      </c>
      <c r="U63" s="6">
        <f>'Final (ha)'!U63*2.471044</f>
        <v>0</v>
      </c>
      <c r="V63" s="6">
        <f>'Final (ha)'!V63*2.471044</f>
        <v>0</v>
      </c>
      <c r="W63" s="6">
        <f>'Final (ha)'!W63*2.471044</f>
        <v>0.97606238000000001</v>
      </c>
      <c r="X63" s="6">
        <f>'Final (ha)'!X63*2.471044</f>
        <v>0.1235522</v>
      </c>
      <c r="Y63" s="6">
        <f>'Final (ha)'!Y63*2.471044</f>
        <v>0</v>
      </c>
      <c r="Z63" s="6">
        <f>'Final (ha)'!Z63*2.471044</f>
        <v>115.7155310584</v>
      </c>
      <c r="AA63" s="6">
        <f>'Final (ha)'!AA63*2.471044</f>
        <v>0</v>
      </c>
      <c r="AB63" s="6">
        <f>'Final (ha)'!AB63*2.471044</f>
        <v>0</v>
      </c>
      <c r="AC63" s="6">
        <f>'Final (ha)'!AC63*2.471044</f>
        <v>9.69267009</v>
      </c>
      <c r="AD63" s="6">
        <f>'Final (ha)'!AD63*2.471044</f>
        <v>0</v>
      </c>
      <c r="AE63" s="6">
        <f>'Final (ha)'!AE63*2.471044</f>
        <v>0</v>
      </c>
      <c r="AF63" s="6">
        <f>'Final (ha)'!AF63*2.471044</f>
        <v>2.6086811508000003</v>
      </c>
      <c r="AG63" s="6">
        <f>'Final (ha)'!AG63*2.471044</f>
        <v>0</v>
      </c>
      <c r="AH63" s="6">
        <f>'Final (ha)'!AH63*2.471044</f>
        <v>8.9273877632000005</v>
      </c>
      <c r="AJ63" s="47">
        <f t="shared" si="0"/>
        <v>430.26435888999998</v>
      </c>
      <c r="AK63" s="47">
        <f t="shared" si="1"/>
        <v>430.26435888999998</v>
      </c>
    </row>
    <row r="64" spans="1:37" x14ac:dyDescent="0.25">
      <c r="A64" s="6">
        <f>'Final (ha)'!A64</f>
        <v>2100</v>
      </c>
      <c r="B64" s="6" t="str">
        <f>'Final (ha)'!B64</f>
        <v>OutputSite 2</v>
      </c>
      <c r="C64" s="6" t="str">
        <f>'Final (ha)'!C64</f>
        <v>Westchester</v>
      </c>
      <c r="D64" s="6">
        <f>'Final (ha)'!D64</f>
        <v>0</v>
      </c>
      <c r="E64" s="6">
        <f>'Final (ha)'!E64</f>
        <v>0</v>
      </c>
      <c r="F64" s="6" t="str">
        <f>'Final (ha)'!F64</f>
        <v>Fixed</v>
      </c>
      <c r="G64" s="6" t="str">
        <f>'Final (ha)'!G64</f>
        <v>NYS 1M by 2100</v>
      </c>
      <c r="H64" s="6" t="str">
        <f>'Final (ha)'!H64</f>
        <v>Protect None</v>
      </c>
      <c r="I64" s="6">
        <f>'Final (ha)'!K64</f>
        <v>50.389800000000001</v>
      </c>
      <c r="J64" s="6">
        <f>'Final (ha)'!J64*2.471044</f>
        <v>115.5833302044</v>
      </c>
      <c r="K64" s="6">
        <f>'Final (ha)'!K64*2.471044</f>
        <v>124.51541295120001</v>
      </c>
      <c r="L64" s="6">
        <f>'Final (ha)'!L64*2.471044</f>
        <v>0.73291165039999995</v>
      </c>
      <c r="M64" s="6">
        <f>'Final (ha)'!M64*2.471044</f>
        <v>0</v>
      </c>
      <c r="N64" s="6">
        <f>'Final (ha)'!N64*2.471044</f>
        <v>3.8587823104000001</v>
      </c>
      <c r="O64" s="6">
        <f>'Final (ha)'!O64*2.471044</f>
        <v>0</v>
      </c>
      <c r="P64" s="6">
        <f>'Final (ha)'!P64*2.471044</f>
        <v>18.849123632000001</v>
      </c>
      <c r="Q64" s="6">
        <f>'Final (ha)'!Q64*2.471044</f>
        <v>17.7351769968</v>
      </c>
      <c r="R64" s="6">
        <f>'Final (ha)'!R64*2.471044</f>
        <v>0</v>
      </c>
      <c r="S64" s="6">
        <f>'Final (ha)'!S64*2.471044</f>
        <v>9.5320522299999997</v>
      </c>
      <c r="T64" s="6">
        <f>'Final (ha)'!T64*2.471044</f>
        <v>9.9583073200000011E-2</v>
      </c>
      <c r="U64" s="6">
        <f>'Final (ha)'!U64*2.471044</f>
        <v>0</v>
      </c>
      <c r="V64" s="6">
        <f>'Final (ha)'!V64*2.471044</f>
        <v>0</v>
      </c>
      <c r="W64" s="6">
        <f>'Final (ha)'!W64*2.471044</f>
        <v>0.97606238000000001</v>
      </c>
      <c r="X64" s="6">
        <f>'Final (ha)'!X64*2.471044</f>
        <v>0.1057606832</v>
      </c>
      <c r="Y64" s="6">
        <f>'Final (ha)'!Y64*2.471044</f>
        <v>0</v>
      </c>
      <c r="Z64" s="6">
        <f>'Final (ha)'!Z64*2.471044</f>
        <v>115.8074538952</v>
      </c>
      <c r="AA64" s="6">
        <f>'Final (ha)'!AA64*2.471044</f>
        <v>0</v>
      </c>
      <c r="AB64" s="6">
        <f>'Final (ha)'!AB64*2.471044</f>
        <v>0</v>
      </c>
      <c r="AC64" s="6">
        <f>'Final (ha)'!AC64*2.471044</f>
        <v>9.6719133203999998</v>
      </c>
      <c r="AD64" s="6">
        <f>'Final (ha)'!AD64*2.471044</f>
        <v>0</v>
      </c>
      <c r="AE64" s="6">
        <f>'Final (ha)'!AE64*2.471044</f>
        <v>0</v>
      </c>
      <c r="AF64" s="6">
        <f>'Final (ha)'!AF64*2.471044</f>
        <v>2.2273990615999999</v>
      </c>
      <c r="AG64" s="6">
        <f>'Final (ha)'!AG64*2.471044</f>
        <v>0</v>
      </c>
      <c r="AH64" s="6">
        <f>'Final (ha)'!AH64*2.471044</f>
        <v>10.5696436056</v>
      </c>
      <c r="AJ64" s="47">
        <f t="shared" si="0"/>
        <v>430.26460599439997</v>
      </c>
      <c r="AK64" s="47">
        <f t="shared" si="1"/>
        <v>430.26460599439997</v>
      </c>
    </row>
    <row r="65" spans="1:37" x14ac:dyDescent="0.25">
      <c r="A65" s="6">
        <f>'Final (ha)'!A65</f>
        <v>0</v>
      </c>
      <c r="B65" s="6" t="str">
        <f>'Final (ha)'!B65</f>
        <v>OutputSite 3</v>
      </c>
      <c r="C65" s="6" t="str">
        <f>'Final (ha)'!C65</f>
        <v>Westchester</v>
      </c>
      <c r="D65" s="6">
        <f>'Final (ha)'!D65</f>
        <v>0</v>
      </c>
      <c r="E65" s="6">
        <f>'Final (ha)'!E65</f>
        <v>0</v>
      </c>
      <c r="F65" s="6" t="str">
        <f>'Final (ha)'!F65</f>
        <v>Fixed</v>
      </c>
      <c r="G65" s="6" t="str">
        <f>'Final (ha)'!G65</f>
        <v>NYS 1M by 2100</v>
      </c>
      <c r="H65" s="6" t="str">
        <f>'Final (ha)'!H65</f>
        <v>Protect None</v>
      </c>
      <c r="I65" s="6">
        <f>'Final (ha)'!K65</f>
        <v>47.272500000000001</v>
      </c>
      <c r="J65" s="6">
        <f>'Final (ha)'!J65*2.471044</f>
        <v>54.690381330000001</v>
      </c>
      <c r="K65" s="6">
        <f>'Final (ha)'!K65*2.471044</f>
        <v>116.81242749</v>
      </c>
      <c r="L65" s="6">
        <f>'Final (ha)'!L65*2.471044</f>
        <v>0</v>
      </c>
      <c r="M65" s="6">
        <f>'Final (ha)'!M65*2.471044</f>
        <v>0</v>
      </c>
      <c r="N65" s="6">
        <f>'Final (ha)'!N65*2.471044</f>
        <v>1.19227873</v>
      </c>
      <c r="O65" s="6">
        <f>'Final (ha)'!O65*2.471044</f>
        <v>0</v>
      </c>
      <c r="P65" s="6">
        <f>'Final (ha)'!P65*2.471044</f>
        <v>0</v>
      </c>
      <c r="Q65" s="6">
        <f>'Final (ha)'!Q65*2.471044</f>
        <v>4.65174033</v>
      </c>
      <c r="R65" s="6">
        <f>'Final (ha)'!R65*2.471044</f>
        <v>0</v>
      </c>
      <c r="S65" s="6">
        <f>'Final (ha)'!S65*2.471044</f>
        <v>0</v>
      </c>
      <c r="T65" s="6">
        <f>'Final (ha)'!T65*2.471044</f>
        <v>0</v>
      </c>
      <c r="U65" s="6">
        <f>'Final (ha)'!U65*2.471044</f>
        <v>0</v>
      </c>
      <c r="V65" s="6">
        <f>'Final (ha)'!V65*2.471044</f>
        <v>0</v>
      </c>
      <c r="W65" s="6">
        <f>'Final (ha)'!W65*2.471044</f>
        <v>1.1490354600000001</v>
      </c>
      <c r="X65" s="6">
        <f>'Final (ha)'!X65*2.471044</f>
        <v>2.8293453799999999</v>
      </c>
      <c r="Y65" s="6">
        <f>'Final (ha)'!Y65*2.471044</f>
        <v>0</v>
      </c>
      <c r="Z65" s="6">
        <f>'Final (ha)'!Z65*2.471044</f>
        <v>67.37919226999999</v>
      </c>
      <c r="AA65" s="6">
        <f>'Final (ha)'!AA65*2.471044</f>
        <v>0</v>
      </c>
      <c r="AB65" s="6">
        <f>'Final (ha)'!AB65*2.471044</f>
        <v>0</v>
      </c>
      <c r="AC65" s="6">
        <f>'Final (ha)'!AC65*2.471044</f>
        <v>1.7667964599999999</v>
      </c>
      <c r="AD65" s="6">
        <f>'Final (ha)'!AD65*2.471044</f>
        <v>0</v>
      </c>
      <c r="AE65" s="6">
        <f>'Final (ha)'!AE65*2.471044</f>
        <v>0</v>
      </c>
      <c r="AF65" s="6">
        <f>'Final (ha)'!AF65*2.471044</f>
        <v>0</v>
      </c>
      <c r="AG65" s="6">
        <f>'Final (ha)'!AG65*2.471044</f>
        <v>0</v>
      </c>
      <c r="AH65" s="6">
        <f>'Final (ha)'!AH65*2.471044</f>
        <v>0</v>
      </c>
      <c r="AJ65" s="47">
        <f t="shared" si="0"/>
        <v>250.47119745000001</v>
      </c>
      <c r="AK65" s="47">
        <f t="shared" si="1"/>
        <v>250.47119745000001</v>
      </c>
    </row>
    <row r="66" spans="1:37" x14ac:dyDescent="0.25">
      <c r="A66" s="6">
        <f>'Final (ha)'!A66</f>
        <v>2003</v>
      </c>
      <c r="B66" s="6" t="str">
        <f>'Final (ha)'!B66</f>
        <v>OutputSite 3</v>
      </c>
      <c r="C66" s="6" t="str">
        <f>'Final (ha)'!C66</f>
        <v>Westchester</v>
      </c>
      <c r="D66" s="6">
        <f>'Final (ha)'!D66</f>
        <v>0</v>
      </c>
      <c r="E66" s="6">
        <f>'Final (ha)'!E66</f>
        <v>0</v>
      </c>
      <c r="F66" s="6" t="str">
        <f>'Final (ha)'!F66</f>
        <v>Fixed</v>
      </c>
      <c r="G66" s="6" t="str">
        <f>'Final (ha)'!G66</f>
        <v>NYS 1M by 2100</v>
      </c>
      <c r="H66" s="6" t="str">
        <f>'Final (ha)'!H66</f>
        <v>Protect None</v>
      </c>
      <c r="I66" s="6">
        <f>'Final (ha)'!K66</f>
        <v>46.189</v>
      </c>
      <c r="J66" s="6">
        <f>'Final (ha)'!J66*2.471044</f>
        <v>53.174395835999995</v>
      </c>
      <c r="K66" s="6">
        <f>'Final (ha)'!K66*2.471044</f>
        <v>114.135051316</v>
      </c>
      <c r="L66" s="6">
        <f>'Final (ha)'!L66*2.471044</f>
        <v>0</v>
      </c>
      <c r="M66" s="6">
        <f>'Final (ha)'!M66*2.471044</f>
        <v>0</v>
      </c>
      <c r="N66" s="6">
        <f>'Final (ha)'!N66*2.471044</f>
        <v>0.99014733080000006</v>
      </c>
      <c r="O66" s="6">
        <f>'Final (ha)'!O66*2.471044</f>
        <v>0</v>
      </c>
      <c r="P66" s="6">
        <f>'Final (ha)'!P66*2.471044</f>
        <v>2.8795075732000002</v>
      </c>
      <c r="Q66" s="6">
        <f>'Final (ha)'!Q66*2.471044</f>
        <v>4.65174033</v>
      </c>
      <c r="R66" s="6">
        <f>'Final (ha)'!R66*2.471044</f>
        <v>0</v>
      </c>
      <c r="S66" s="6">
        <f>'Final (ha)'!S66*2.471044</f>
        <v>0</v>
      </c>
      <c r="T66" s="6">
        <f>'Final (ha)'!T66*2.471044</f>
        <v>0</v>
      </c>
      <c r="U66" s="6">
        <f>'Final (ha)'!U66*2.471044</f>
        <v>0</v>
      </c>
      <c r="V66" s="6">
        <f>'Final (ha)'!V66*2.471044</f>
        <v>0</v>
      </c>
      <c r="W66" s="6">
        <f>'Final (ha)'!W66*2.471044</f>
        <v>1.1490354600000001</v>
      </c>
      <c r="X66" s="6">
        <f>'Final (ha)'!X66*2.471044</f>
        <v>2.8293453799999999</v>
      </c>
      <c r="Y66" s="6">
        <f>'Final (ha)'!Y66*2.471044</f>
        <v>0</v>
      </c>
      <c r="Z66" s="6">
        <f>'Final (ha)'!Z66*2.471044</f>
        <v>67.37919226999999</v>
      </c>
      <c r="AA66" s="6">
        <f>'Final (ha)'!AA66*2.471044</f>
        <v>0</v>
      </c>
      <c r="AB66" s="6">
        <f>'Final (ha)'!AB66*2.471044</f>
        <v>0</v>
      </c>
      <c r="AC66" s="6">
        <f>'Final (ha)'!AC66*2.471044</f>
        <v>1.7667964599999999</v>
      </c>
      <c r="AD66" s="6">
        <f>'Final (ha)'!AD66*2.471044</f>
        <v>0</v>
      </c>
      <c r="AE66" s="6">
        <f>'Final (ha)'!AE66*2.471044</f>
        <v>0</v>
      </c>
      <c r="AF66" s="6">
        <f>'Final (ha)'!AF66*2.471044</f>
        <v>0</v>
      </c>
      <c r="AG66" s="6">
        <f>'Final (ha)'!AG66*2.471044</f>
        <v>0</v>
      </c>
      <c r="AH66" s="6">
        <f>'Final (ha)'!AH66*2.471044</f>
        <v>1.5159854940000002</v>
      </c>
      <c r="AJ66" s="47">
        <f t="shared" si="0"/>
        <v>250.47119744999995</v>
      </c>
      <c r="AK66" s="47">
        <f t="shared" si="1"/>
        <v>250.47119744999995</v>
      </c>
    </row>
    <row r="67" spans="1:37" x14ac:dyDescent="0.25">
      <c r="A67" s="6">
        <f>'Final (ha)'!A67</f>
        <v>2025</v>
      </c>
      <c r="B67" s="6" t="str">
        <f>'Final (ha)'!B67</f>
        <v>OutputSite 3</v>
      </c>
      <c r="C67" s="6" t="str">
        <f>'Final (ha)'!C67</f>
        <v>Westchester</v>
      </c>
      <c r="D67" s="6">
        <f>'Final (ha)'!D67</f>
        <v>0</v>
      </c>
      <c r="E67" s="6">
        <f>'Final (ha)'!E67</f>
        <v>0</v>
      </c>
      <c r="F67" s="6" t="str">
        <f>'Final (ha)'!F67</f>
        <v>Fixed</v>
      </c>
      <c r="G67" s="6" t="str">
        <f>'Final (ha)'!G67</f>
        <v>NYS 1M by 2100</v>
      </c>
      <c r="H67" s="6" t="str">
        <f>'Final (ha)'!H67</f>
        <v>Protect None</v>
      </c>
      <c r="I67" s="6">
        <f>'Final (ha)'!K67</f>
        <v>45.7547</v>
      </c>
      <c r="J67" s="6">
        <f>'Final (ha)'!J67*2.471044</f>
        <v>52.6016078368</v>
      </c>
      <c r="K67" s="6">
        <f>'Final (ha)'!K67*2.471044</f>
        <v>113.06187690679999</v>
      </c>
      <c r="L67" s="6">
        <f>'Final (ha)'!L67*2.471044</f>
        <v>0</v>
      </c>
      <c r="M67" s="6">
        <f>'Final (ha)'!M67*2.471044</f>
        <v>0</v>
      </c>
      <c r="N67" s="6">
        <f>'Final (ha)'!N67*2.471044</f>
        <v>0.98841760000000001</v>
      </c>
      <c r="O67" s="6">
        <f>'Final (ha)'!O67*2.471044</f>
        <v>0</v>
      </c>
      <c r="P67" s="6">
        <f>'Final (ha)'!P67*2.471044</f>
        <v>3.4866430840000002</v>
      </c>
      <c r="Q67" s="6">
        <f>'Final (ha)'!Q67*2.471044</f>
        <v>5.1195089592</v>
      </c>
      <c r="R67" s="6">
        <f>'Final (ha)'!R67*2.471044</f>
        <v>0</v>
      </c>
      <c r="S67" s="6">
        <f>'Final (ha)'!S67*2.471044</f>
        <v>0</v>
      </c>
      <c r="T67" s="6">
        <f>'Final (ha)'!T67*2.471044</f>
        <v>0</v>
      </c>
      <c r="U67" s="6">
        <f>'Final (ha)'!U67*2.471044</f>
        <v>0</v>
      </c>
      <c r="V67" s="6">
        <f>'Final (ha)'!V67*2.471044</f>
        <v>0</v>
      </c>
      <c r="W67" s="6">
        <f>'Final (ha)'!W67*2.471044</f>
        <v>1.1490354600000001</v>
      </c>
      <c r="X67" s="6">
        <f>'Final (ha)'!X67*2.471044</f>
        <v>2.8293453799999999</v>
      </c>
      <c r="Y67" s="6">
        <f>'Final (ha)'!Y67*2.471044</f>
        <v>0</v>
      </c>
      <c r="Z67" s="6">
        <f>'Final (ha)'!Z67*2.471044</f>
        <v>67.37919226999999</v>
      </c>
      <c r="AA67" s="6">
        <f>'Final (ha)'!AA67*2.471044</f>
        <v>0</v>
      </c>
      <c r="AB67" s="6">
        <f>'Final (ha)'!AB67*2.471044</f>
        <v>0</v>
      </c>
      <c r="AC67" s="6">
        <f>'Final (ha)'!AC67*2.471044</f>
        <v>1.7667964599999999</v>
      </c>
      <c r="AD67" s="6">
        <f>'Final (ha)'!AD67*2.471044</f>
        <v>0</v>
      </c>
      <c r="AE67" s="6">
        <f>'Final (ha)'!AE67*2.471044</f>
        <v>0</v>
      </c>
      <c r="AF67" s="6">
        <f>'Final (ha)'!AF67*2.471044</f>
        <v>0</v>
      </c>
      <c r="AG67" s="6">
        <f>'Final (ha)'!AG67*2.471044</f>
        <v>0</v>
      </c>
      <c r="AH67" s="6">
        <f>'Final (ha)'!AH67*2.471044</f>
        <v>2.0887734932000002</v>
      </c>
      <c r="AJ67" s="47">
        <f t="shared" ref="AJ67:AJ130" si="2">SUM(J67:AH67)</f>
        <v>250.47119745000001</v>
      </c>
      <c r="AK67" s="47">
        <f t="shared" ref="AK67:AK130" si="3">AJ67-AG67</f>
        <v>250.47119745000001</v>
      </c>
    </row>
    <row r="68" spans="1:37" x14ac:dyDescent="0.25">
      <c r="A68" s="6">
        <f>'Final (ha)'!A68</f>
        <v>2040</v>
      </c>
      <c r="B68" s="6" t="str">
        <f>'Final (ha)'!B68</f>
        <v>OutputSite 3</v>
      </c>
      <c r="C68" s="6" t="str">
        <f>'Final (ha)'!C68</f>
        <v>Westchester</v>
      </c>
      <c r="D68" s="6">
        <f>'Final (ha)'!D68</f>
        <v>0</v>
      </c>
      <c r="E68" s="6">
        <f>'Final (ha)'!E68</f>
        <v>0</v>
      </c>
      <c r="F68" s="6" t="str">
        <f>'Final (ha)'!F68</f>
        <v>Fixed</v>
      </c>
      <c r="G68" s="6" t="str">
        <f>'Final (ha)'!G68</f>
        <v>NYS 1M by 2100</v>
      </c>
      <c r="H68" s="6" t="str">
        <f>'Final (ha)'!H68</f>
        <v>Protect None</v>
      </c>
      <c r="I68" s="6">
        <f>'Final (ha)'!K68</f>
        <v>39.169899999999998</v>
      </c>
      <c r="J68" s="6">
        <f>'Final (ha)'!J68*2.471044</f>
        <v>50.788355749600001</v>
      </c>
      <c r="K68" s="6">
        <f>'Final (ha)'!K68*2.471044</f>
        <v>96.790546375600002</v>
      </c>
      <c r="L68" s="6">
        <f>'Final (ha)'!L68*2.471044</f>
        <v>0</v>
      </c>
      <c r="M68" s="6">
        <f>'Final (ha)'!M68*2.471044</f>
        <v>0</v>
      </c>
      <c r="N68" s="6">
        <f>'Final (ha)'!N68*2.471044</f>
        <v>0.98520524279999999</v>
      </c>
      <c r="O68" s="6">
        <f>'Final (ha)'!O68*2.471044</f>
        <v>0</v>
      </c>
      <c r="P68" s="6">
        <f>'Final (ha)'!P68*2.471044</f>
        <v>19.591672354</v>
      </c>
      <c r="Q68" s="6">
        <f>'Final (ha)'!Q68*2.471044</f>
        <v>5.2890225775999999</v>
      </c>
      <c r="R68" s="6">
        <f>'Final (ha)'!R68*2.471044</f>
        <v>0</v>
      </c>
      <c r="S68" s="6">
        <f>'Final (ha)'!S68*2.471044</f>
        <v>0</v>
      </c>
      <c r="T68" s="6">
        <f>'Final (ha)'!T68*2.471044</f>
        <v>0</v>
      </c>
      <c r="U68" s="6">
        <f>'Final (ha)'!U68*2.471044</f>
        <v>0</v>
      </c>
      <c r="V68" s="6">
        <f>'Final (ha)'!V68*2.471044</f>
        <v>0</v>
      </c>
      <c r="W68" s="6">
        <f>'Final (ha)'!W68*2.471044</f>
        <v>1.1490354600000001</v>
      </c>
      <c r="X68" s="6">
        <f>'Final (ha)'!X68*2.471044</f>
        <v>2.8293453799999999</v>
      </c>
      <c r="Y68" s="6">
        <f>'Final (ha)'!Y68*2.471044</f>
        <v>0</v>
      </c>
      <c r="Z68" s="6">
        <f>'Final (ha)'!Z68*2.471044</f>
        <v>67.37919226999999</v>
      </c>
      <c r="AA68" s="6">
        <f>'Final (ha)'!AA68*2.471044</f>
        <v>0</v>
      </c>
      <c r="AB68" s="6">
        <f>'Final (ha)'!AB68*2.471044</f>
        <v>0</v>
      </c>
      <c r="AC68" s="6">
        <f>'Final (ha)'!AC68*2.471044</f>
        <v>1.7667964599999999</v>
      </c>
      <c r="AD68" s="6">
        <f>'Final (ha)'!AD68*2.471044</f>
        <v>0</v>
      </c>
      <c r="AE68" s="6">
        <f>'Final (ha)'!AE68*2.471044</f>
        <v>0</v>
      </c>
      <c r="AF68" s="6">
        <f>'Final (ha)'!AF68*2.471044</f>
        <v>0</v>
      </c>
      <c r="AG68" s="6">
        <f>'Final (ha)'!AG68*2.471044</f>
        <v>0</v>
      </c>
      <c r="AH68" s="6">
        <f>'Final (ha)'!AH68*2.471044</f>
        <v>3.9020255803999997</v>
      </c>
      <c r="AJ68" s="47">
        <f t="shared" si="2"/>
        <v>250.47119744999995</v>
      </c>
      <c r="AK68" s="47">
        <f t="shared" si="3"/>
        <v>250.47119744999995</v>
      </c>
    </row>
    <row r="69" spans="1:37" x14ac:dyDescent="0.25">
      <c r="A69" s="6">
        <f>'Final (ha)'!A69</f>
        <v>2055</v>
      </c>
      <c r="B69" s="6" t="str">
        <f>'Final (ha)'!B69</f>
        <v>OutputSite 3</v>
      </c>
      <c r="C69" s="6" t="str">
        <f>'Final (ha)'!C69</f>
        <v>Westchester</v>
      </c>
      <c r="D69" s="6">
        <f>'Final (ha)'!D69</f>
        <v>0</v>
      </c>
      <c r="E69" s="6">
        <f>'Final (ha)'!E69</f>
        <v>0</v>
      </c>
      <c r="F69" s="6" t="str">
        <f>'Final (ha)'!F69</f>
        <v>Fixed</v>
      </c>
      <c r="G69" s="6" t="str">
        <f>'Final (ha)'!G69</f>
        <v>NYS 1M by 2100</v>
      </c>
      <c r="H69" s="6" t="str">
        <f>'Final (ha)'!H69</f>
        <v>Protect None</v>
      </c>
      <c r="I69" s="6">
        <f>'Final (ha)'!K69</f>
        <v>37.4773</v>
      </c>
      <c r="J69" s="6">
        <f>'Final (ha)'!J69*2.471044</f>
        <v>49.489080814399998</v>
      </c>
      <c r="K69" s="6">
        <f>'Final (ha)'!K69*2.471044</f>
        <v>92.608057301200006</v>
      </c>
      <c r="L69" s="6">
        <f>'Final (ha)'!L69*2.471044</f>
        <v>0</v>
      </c>
      <c r="M69" s="6">
        <f>'Final (ha)'!M69*2.471044</f>
        <v>0</v>
      </c>
      <c r="N69" s="6">
        <f>'Final (ha)'!N69*2.471044</f>
        <v>0.97803921519999992</v>
      </c>
      <c r="O69" s="6">
        <f>'Final (ha)'!O69*2.471044</f>
        <v>0</v>
      </c>
      <c r="P69" s="6">
        <f>'Final (ha)'!P69*2.471044</f>
        <v>10.530848214800001</v>
      </c>
      <c r="Q69" s="6">
        <f>'Final (ha)'!Q69*2.471044</f>
        <v>18.539501818800002</v>
      </c>
      <c r="R69" s="6">
        <f>'Final (ha)'!R69*2.471044</f>
        <v>0</v>
      </c>
      <c r="S69" s="6">
        <f>'Final (ha)'!S69*2.471044</f>
        <v>0</v>
      </c>
      <c r="T69" s="6">
        <f>'Final (ha)'!T69*2.471044</f>
        <v>0</v>
      </c>
      <c r="U69" s="6">
        <f>'Final (ha)'!U69*2.471044</f>
        <v>0</v>
      </c>
      <c r="V69" s="6">
        <f>'Final (ha)'!V69*2.471044</f>
        <v>0</v>
      </c>
      <c r="W69" s="6">
        <f>'Final (ha)'!W69*2.471044</f>
        <v>1.1490354600000001</v>
      </c>
      <c r="X69" s="6">
        <f>'Final (ha)'!X69*2.471044</f>
        <v>0.94517433000000006</v>
      </c>
      <c r="Y69" s="6">
        <f>'Final (ha)'!Y69*2.471044</f>
        <v>0</v>
      </c>
      <c r="Z69" s="6">
        <f>'Final (ha)'!Z69*2.471044</f>
        <v>69.263363319999996</v>
      </c>
      <c r="AA69" s="6">
        <f>'Final (ha)'!AA69*2.471044</f>
        <v>0</v>
      </c>
      <c r="AB69" s="6">
        <f>'Final (ha)'!AB69*2.471044</f>
        <v>0</v>
      </c>
      <c r="AC69" s="6">
        <f>'Final (ha)'!AC69*2.471044</f>
        <v>1.7667964599999999</v>
      </c>
      <c r="AD69" s="6">
        <f>'Final (ha)'!AD69*2.471044</f>
        <v>0</v>
      </c>
      <c r="AE69" s="6">
        <f>'Final (ha)'!AE69*2.471044</f>
        <v>0</v>
      </c>
      <c r="AF69" s="6">
        <f>'Final (ha)'!AF69*2.471044</f>
        <v>0</v>
      </c>
      <c r="AG69" s="6">
        <f>'Final (ha)'!AG69*2.471044</f>
        <v>0</v>
      </c>
      <c r="AH69" s="6">
        <f>'Final (ha)'!AH69*2.471044</f>
        <v>5.2013005156000007</v>
      </c>
      <c r="AJ69" s="47">
        <f t="shared" si="2"/>
        <v>250.47119744999995</v>
      </c>
      <c r="AK69" s="47">
        <f t="shared" si="3"/>
        <v>250.47119744999995</v>
      </c>
    </row>
    <row r="70" spans="1:37" x14ac:dyDescent="0.25">
      <c r="A70" s="6">
        <f>'Final (ha)'!A70</f>
        <v>2070</v>
      </c>
      <c r="B70" s="6" t="str">
        <f>'Final (ha)'!B70</f>
        <v>OutputSite 3</v>
      </c>
      <c r="C70" s="6" t="str">
        <f>'Final (ha)'!C70</f>
        <v>Westchester</v>
      </c>
      <c r="D70" s="6">
        <f>'Final (ha)'!D70</f>
        <v>0</v>
      </c>
      <c r="E70" s="6">
        <f>'Final (ha)'!E70</f>
        <v>0</v>
      </c>
      <c r="F70" s="6" t="str">
        <f>'Final (ha)'!F70</f>
        <v>Fixed</v>
      </c>
      <c r="G70" s="6" t="str">
        <f>'Final (ha)'!G70</f>
        <v>NYS 1M by 2100</v>
      </c>
      <c r="H70" s="6" t="str">
        <f>'Final (ha)'!H70</f>
        <v>Protect None</v>
      </c>
      <c r="I70" s="6">
        <f>'Final (ha)'!K70</f>
        <v>35.590400000000002</v>
      </c>
      <c r="J70" s="6">
        <f>'Final (ha)'!J70*2.471044</f>
        <v>47.718824892800001</v>
      </c>
      <c r="K70" s="6">
        <f>'Final (ha)'!K70*2.471044</f>
        <v>87.945444377600012</v>
      </c>
      <c r="L70" s="6">
        <f>'Final (ha)'!L70*2.471044</f>
        <v>0</v>
      </c>
      <c r="M70" s="6">
        <f>'Final (ha)'!M70*2.471044</f>
        <v>0</v>
      </c>
      <c r="N70" s="6">
        <f>'Final (ha)'!N70*2.471044</f>
        <v>0.97606238000000001</v>
      </c>
      <c r="O70" s="6">
        <f>'Final (ha)'!O70*2.471044</f>
        <v>0</v>
      </c>
      <c r="P70" s="6">
        <f>'Final (ha)'!P70*2.471044</f>
        <v>13.212672268</v>
      </c>
      <c r="Q70" s="6">
        <f>'Final (ha)'!Q70*2.471044</f>
        <v>19.317139365599999</v>
      </c>
      <c r="R70" s="6">
        <f>'Final (ha)'!R70*2.471044</f>
        <v>0</v>
      </c>
      <c r="S70" s="6">
        <f>'Final (ha)'!S70*2.471044</f>
        <v>0</v>
      </c>
      <c r="T70" s="6">
        <f>'Final (ha)'!T70*2.471044</f>
        <v>1.2048810543999999</v>
      </c>
      <c r="U70" s="6">
        <f>'Final (ha)'!U70*2.471044</f>
        <v>0</v>
      </c>
      <c r="V70" s="6">
        <f>'Final (ha)'!V70*2.471044</f>
        <v>0</v>
      </c>
      <c r="W70" s="6">
        <f>'Final (ha)'!W70*2.471044</f>
        <v>1.1490354600000001</v>
      </c>
      <c r="X70" s="6">
        <f>'Final (ha)'!X70*2.471044</f>
        <v>0.94517433000000006</v>
      </c>
      <c r="Y70" s="6">
        <f>'Final (ha)'!Y70*2.471044</f>
        <v>0</v>
      </c>
      <c r="Z70" s="6">
        <f>'Final (ha)'!Z70*2.471044</f>
        <v>69.263363319999996</v>
      </c>
      <c r="AA70" s="6">
        <f>'Final (ha)'!AA70*2.471044</f>
        <v>0</v>
      </c>
      <c r="AB70" s="6">
        <f>'Final (ha)'!AB70*2.471044</f>
        <v>0</v>
      </c>
      <c r="AC70" s="6">
        <f>'Final (ha)'!AC70*2.471044</f>
        <v>1.7667964599999999</v>
      </c>
      <c r="AD70" s="6">
        <f>'Final (ha)'!AD70*2.471044</f>
        <v>0</v>
      </c>
      <c r="AE70" s="6">
        <f>'Final (ha)'!AE70*2.471044</f>
        <v>0</v>
      </c>
      <c r="AF70" s="6">
        <f>'Final (ha)'!AF70*2.471044</f>
        <v>0</v>
      </c>
      <c r="AG70" s="6">
        <f>'Final (ha)'!AG70*2.471044</f>
        <v>0</v>
      </c>
      <c r="AH70" s="6">
        <f>'Final (ha)'!AH70*2.471044</f>
        <v>6.9715564372000003</v>
      </c>
      <c r="AJ70" s="47">
        <f t="shared" si="2"/>
        <v>250.47095034559999</v>
      </c>
      <c r="AK70" s="47">
        <f t="shared" si="3"/>
        <v>250.47095034559999</v>
      </c>
    </row>
    <row r="71" spans="1:37" x14ac:dyDescent="0.25">
      <c r="A71" s="6">
        <f>'Final (ha)'!A71</f>
        <v>2085</v>
      </c>
      <c r="B71" s="6" t="str">
        <f>'Final (ha)'!B71</f>
        <v>OutputSite 3</v>
      </c>
      <c r="C71" s="6" t="str">
        <f>'Final (ha)'!C71</f>
        <v>Westchester</v>
      </c>
      <c r="D71" s="6">
        <f>'Final (ha)'!D71</f>
        <v>0</v>
      </c>
      <c r="E71" s="6">
        <f>'Final (ha)'!E71</f>
        <v>0</v>
      </c>
      <c r="F71" s="6" t="str">
        <f>'Final (ha)'!F71</f>
        <v>Fixed</v>
      </c>
      <c r="G71" s="6" t="str">
        <f>'Final (ha)'!G71</f>
        <v>NYS 1M by 2100</v>
      </c>
      <c r="H71" s="6" t="str">
        <f>'Final (ha)'!H71</f>
        <v>Protect None</v>
      </c>
      <c r="I71" s="6">
        <f>'Final (ha)'!K71</f>
        <v>33.256799999999998</v>
      </c>
      <c r="J71" s="6">
        <f>'Final (ha)'!J71*2.471044</f>
        <v>45.566298464400006</v>
      </c>
      <c r="K71" s="6">
        <f>'Final (ha)'!K71*2.471044</f>
        <v>82.179016099199998</v>
      </c>
      <c r="L71" s="6">
        <f>'Final (ha)'!L71*2.471044</f>
        <v>0</v>
      </c>
      <c r="M71" s="6">
        <f>'Final (ha)'!M71*2.471044</f>
        <v>0</v>
      </c>
      <c r="N71" s="6">
        <f>'Final (ha)'!N71*2.471044</f>
        <v>0.96370716000000001</v>
      </c>
      <c r="O71" s="6">
        <f>'Final (ha)'!O71*2.471044</f>
        <v>0</v>
      </c>
      <c r="P71" s="6">
        <f>'Final (ha)'!P71*2.471044</f>
        <v>15.6906351912</v>
      </c>
      <c r="Q71" s="6">
        <f>'Final (ha)'!Q71*2.471044</f>
        <v>21.2223142896</v>
      </c>
      <c r="R71" s="6">
        <f>'Final (ha)'!R71*2.471044</f>
        <v>0</v>
      </c>
      <c r="S71" s="6">
        <f>'Final (ha)'!S71*2.471044</f>
        <v>0</v>
      </c>
      <c r="T71" s="6">
        <f>'Final (ha)'!T71*2.471044</f>
        <v>2.474750566</v>
      </c>
      <c r="U71" s="6">
        <f>'Final (ha)'!U71*2.471044</f>
        <v>0</v>
      </c>
      <c r="V71" s="6">
        <f>'Final (ha)'!V71*2.471044</f>
        <v>0</v>
      </c>
      <c r="W71" s="6">
        <f>'Final (ha)'!W71*2.471044</f>
        <v>1.1490354600000001</v>
      </c>
      <c r="X71" s="6">
        <f>'Final (ha)'!X71*2.471044</f>
        <v>0.94517433000000006</v>
      </c>
      <c r="Y71" s="6">
        <f>'Final (ha)'!Y71*2.471044</f>
        <v>0</v>
      </c>
      <c r="Z71" s="6">
        <f>'Final (ha)'!Z71*2.471044</f>
        <v>69.400012053200001</v>
      </c>
      <c r="AA71" s="6">
        <f>'Final (ha)'!AA71*2.471044</f>
        <v>0</v>
      </c>
      <c r="AB71" s="6">
        <f>'Final (ha)'!AB71*2.471044</f>
        <v>0</v>
      </c>
      <c r="AC71" s="6">
        <f>'Final (ha)'!AC71*2.471044</f>
        <v>1.7561709708</v>
      </c>
      <c r="AD71" s="6">
        <f>'Final (ha)'!AD71*2.471044</f>
        <v>0</v>
      </c>
      <c r="AE71" s="6">
        <f>'Final (ha)'!AE71*2.471044</f>
        <v>0</v>
      </c>
      <c r="AF71" s="6">
        <f>'Final (ha)'!AF71*2.471044</f>
        <v>0</v>
      </c>
      <c r="AG71" s="6">
        <f>'Final (ha)'!AG71*2.471044</f>
        <v>0</v>
      </c>
      <c r="AH71" s="6">
        <f>'Final (ha)'!AH71*2.471044</f>
        <v>9.1240828656000001</v>
      </c>
      <c r="AJ71" s="47">
        <f t="shared" si="2"/>
        <v>250.47119745000003</v>
      </c>
      <c r="AK71" s="47">
        <f t="shared" si="3"/>
        <v>250.47119745000003</v>
      </c>
    </row>
    <row r="72" spans="1:37" x14ac:dyDescent="0.25">
      <c r="A72" s="6">
        <f>'Final (ha)'!A72</f>
        <v>2100</v>
      </c>
      <c r="B72" s="6" t="str">
        <f>'Final (ha)'!B72</f>
        <v>OutputSite 3</v>
      </c>
      <c r="C72" s="6" t="str">
        <f>'Final (ha)'!C72</f>
        <v>Westchester</v>
      </c>
      <c r="D72" s="6">
        <f>'Final (ha)'!D72</f>
        <v>0</v>
      </c>
      <c r="E72" s="6">
        <f>'Final (ha)'!E72</f>
        <v>0</v>
      </c>
      <c r="F72" s="6" t="str">
        <f>'Final (ha)'!F72</f>
        <v>Fixed</v>
      </c>
      <c r="G72" s="6" t="str">
        <f>'Final (ha)'!G72</f>
        <v>NYS 1M by 2100</v>
      </c>
      <c r="H72" s="6" t="str">
        <f>'Final (ha)'!H72</f>
        <v>Protect None</v>
      </c>
      <c r="I72" s="6">
        <f>'Final (ha)'!K72</f>
        <v>29.661000000000001</v>
      </c>
      <c r="J72" s="6">
        <f>'Final (ha)'!J72*2.471044</f>
        <v>41.489322968799996</v>
      </c>
      <c r="K72" s="6">
        <f>'Final (ha)'!K72*2.471044</f>
        <v>73.293636083999999</v>
      </c>
      <c r="L72" s="6">
        <f>'Final (ha)'!L72*2.471044</f>
        <v>0</v>
      </c>
      <c r="M72" s="6">
        <f>'Final (ha)'!M72*2.471044</f>
        <v>0</v>
      </c>
      <c r="N72" s="6">
        <f>'Final (ha)'!N72*2.471044</f>
        <v>0.93257200560000009</v>
      </c>
      <c r="O72" s="6">
        <f>'Final (ha)'!O72*2.471044</f>
        <v>0</v>
      </c>
      <c r="P72" s="6">
        <f>'Final (ha)'!P72*2.471044</f>
        <v>21.140028524399998</v>
      </c>
      <c r="Q72" s="6">
        <f>'Final (ha)'!Q72*2.471044</f>
        <v>23.589821546</v>
      </c>
      <c r="R72" s="6">
        <f>'Final (ha)'!R72*2.471044</f>
        <v>0</v>
      </c>
      <c r="S72" s="6">
        <f>'Final (ha)'!S72*2.471044</f>
        <v>0</v>
      </c>
      <c r="T72" s="6">
        <f>'Final (ha)'!T72*2.471044</f>
        <v>3.5659635964</v>
      </c>
      <c r="U72" s="6">
        <f>'Final (ha)'!U72*2.471044</f>
        <v>0</v>
      </c>
      <c r="V72" s="6">
        <f>'Final (ha)'!V72*2.471044</f>
        <v>0</v>
      </c>
      <c r="W72" s="6">
        <f>'Final (ha)'!W72*2.471044</f>
        <v>1.1490354600000001</v>
      </c>
      <c r="X72" s="6">
        <f>'Final (ha)'!X72*2.471044</f>
        <v>0.94517433000000006</v>
      </c>
      <c r="Y72" s="6">
        <f>'Final (ha)'!Y72*2.471044</f>
        <v>0</v>
      </c>
      <c r="Z72" s="6">
        <f>'Final (ha)'!Z72*2.471044</f>
        <v>69.596954260000004</v>
      </c>
      <c r="AA72" s="6">
        <f>'Final (ha)'!AA72*2.471044</f>
        <v>0</v>
      </c>
      <c r="AB72" s="6">
        <f>'Final (ha)'!AB72*2.471044</f>
        <v>0</v>
      </c>
      <c r="AC72" s="6">
        <f>'Final (ha)'!AC72*2.471044</f>
        <v>1.5676303135999998</v>
      </c>
      <c r="AD72" s="6">
        <f>'Final (ha)'!AD72*2.471044</f>
        <v>0</v>
      </c>
      <c r="AE72" s="6">
        <f>'Final (ha)'!AE72*2.471044</f>
        <v>0</v>
      </c>
      <c r="AF72" s="6">
        <f>'Final (ha)'!AF72*2.471044</f>
        <v>0</v>
      </c>
      <c r="AG72" s="6">
        <f>'Final (ha)'!AG72*2.471044</f>
        <v>0</v>
      </c>
      <c r="AH72" s="6">
        <f>'Final (ha)'!AH72*2.471044</f>
        <v>13.201058361199999</v>
      </c>
      <c r="AJ72" s="47">
        <f t="shared" si="2"/>
        <v>250.47119745000001</v>
      </c>
      <c r="AK72" s="47">
        <f t="shared" si="3"/>
        <v>250.47119745000001</v>
      </c>
    </row>
    <row r="73" spans="1:37" x14ac:dyDescent="0.25">
      <c r="A73" s="6">
        <f>'Final (ha)'!A73</f>
        <v>0</v>
      </c>
      <c r="B73" s="6" t="str">
        <f>'Final (ha)'!B73</f>
        <v>Westchester County</v>
      </c>
      <c r="C73" s="6" t="str">
        <f>'Final (ha)'!C73</f>
        <v>Westchester</v>
      </c>
      <c r="D73" s="6" t="str">
        <f>'Final (ha)'!D73</f>
        <v>Westchester</v>
      </c>
      <c r="E73" s="6" t="str">
        <f>'Final (ha)'!E73</f>
        <v>Westchester</v>
      </c>
      <c r="F73" s="6" t="str">
        <f>'Final (ha)'!F73</f>
        <v>Fixed</v>
      </c>
      <c r="G73" s="6" t="str">
        <f>'Final (ha)'!G73</f>
        <v>NYS 1M by 2100</v>
      </c>
      <c r="H73" s="6" t="str">
        <f>'Final (ha)'!H73</f>
        <v>Protect None</v>
      </c>
      <c r="I73" s="6">
        <f>'Final (ha)'!K73</f>
        <v>3016.2624999999998</v>
      </c>
      <c r="J73" s="6">
        <f>'Final (ha)'!J73*2.471044</f>
        <v>8685.7258376099999</v>
      </c>
      <c r="K73" s="6">
        <f>'Final (ha)'!K73*2.471044</f>
        <v>7453.3173530499998</v>
      </c>
      <c r="L73" s="6">
        <f>'Final (ha)'!L73*2.471044</f>
        <v>71.88884757000001</v>
      </c>
      <c r="M73" s="6">
        <f>'Final (ha)'!M73*2.471044</f>
        <v>0</v>
      </c>
      <c r="N73" s="6">
        <f>'Final (ha)'!N73*2.471044</f>
        <v>31.48727817</v>
      </c>
      <c r="O73" s="6">
        <f>'Final (ha)'!O73*2.471044</f>
        <v>0.97606238000000001</v>
      </c>
      <c r="P73" s="6">
        <f>'Final (ha)'!P73*2.471044</f>
        <v>0</v>
      </c>
      <c r="Q73" s="6">
        <f>'Final (ha)'!Q73*2.471044</f>
        <v>58.273395129999997</v>
      </c>
      <c r="R73" s="6">
        <f>'Final (ha)'!R73*2.471044</f>
        <v>0</v>
      </c>
      <c r="S73" s="6">
        <f>'Final (ha)'!S73*2.471044</f>
        <v>76.058734319999999</v>
      </c>
      <c r="T73" s="6">
        <f>'Final (ha)'!T73*2.471044</f>
        <v>30.962181319999999</v>
      </c>
      <c r="U73" s="6">
        <f>'Final (ha)'!U73*2.471044</f>
        <v>0</v>
      </c>
      <c r="V73" s="6">
        <f>'Final (ha)'!V73*2.471044</f>
        <v>0</v>
      </c>
      <c r="W73" s="6">
        <f>'Final (ha)'!W73*2.471044</f>
        <v>58.92204418</v>
      </c>
      <c r="X73" s="6">
        <f>'Final (ha)'!X73*2.471044</f>
        <v>171.94759673999999</v>
      </c>
      <c r="Y73" s="6">
        <f>'Final (ha)'!Y73*2.471044</f>
        <v>1.01930565</v>
      </c>
      <c r="Z73" s="6">
        <f>'Final (ha)'!Z73*2.471044</f>
        <v>15707.852190269999</v>
      </c>
      <c r="AA73" s="6">
        <f>'Final (ha)'!AA73*2.471044</f>
        <v>0</v>
      </c>
      <c r="AB73" s="6">
        <f>'Final (ha)'!AB73*2.471044</f>
        <v>0</v>
      </c>
      <c r="AC73" s="6">
        <f>'Final (ha)'!AC73*2.471044</f>
        <v>68.522050120000003</v>
      </c>
      <c r="AD73" s="6">
        <f>'Final (ha)'!AD73*2.471044</f>
        <v>0</v>
      </c>
      <c r="AE73" s="6">
        <f>'Final (ha)'!AE73*2.471044</f>
        <v>0</v>
      </c>
      <c r="AF73" s="6">
        <f>'Final (ha)'!AF73*2.471044</f>
        <v>3.4532839900000001</v>
      </c>
      <c r="AG73" s="6">
        <f>'Final (ha)'!AG73*2.471044</f>
        <v>12238.44463817</v>
      </c>
      <c r="AH73" s="6">
        <f>'Final (ha)'!AH73*2.471044</f>
        <v>0</v>
      </c>
      <c r="AJ73" s="47">
        <f t="shared" si="2"/>
        <v>44658.850798669991</v>
      </c>
      <c r="AK73" s="47">
        <f t="shared" si="3"/>
        <v>32420.406160499992</v>
      </c>
    </row>
    <row r="74" spans="1:37" x14ac:dyDescent="0.25">
      <c r="A74" s="6">
        <f>'Final (ha)'!A74</f>
        <v>2003</v>
      </c>
      <c r="B74" s="6" t="str">
        <f>'Final (ha)'!B74</f>
        <v>Westchester County</v>
      </c>
      <c r="C74" s="6" t="str">
        <f>'Final (ha)'!C74</f>
        <v>Westchester</v>
      </c>
      <c r="D74" s="6" t="str">
        <f>'Final (ha)'!D74</f>
        <v>Westchester</v>
      </c>
      <c r="E74" s="6" t="str">
        <f>'Final (ha)'!E74</f>
        <v>Westchester</v>
      </c>
      <c r="F74" s="6" t="str">
        <f>'Final (ha)'!F74</f>
        <v>Fixed</v>
      </c>
      <c r="G74" s="6" t="str">
        <f>'Final (ha)'!G74</f>
        <v>NYS 1M by 2100</v>
      </c>
      <c r="H74" s="6" t="str">
        <f>'Final (ha)'!H74</f>
        <v>Protect None</v>
      </c>
      <c r="I74" s="6">
        <f>'Final (ha)'!K74</f>
        <v>2977.0468999999998</v>
      </c>
      <c r="J74" s="6">
        <f>'Final (ha)'!J74*2.471044</f>
        <v>8652.6778480495996</v>
      </c>
      <c r="K74" s="6">
        <f>'Final (ha)'!K74*2.471044</f>
        <v>7356.4138799635994</v>
      </c>
      <c r="L74" s="6">
        <f>'Final (ha)'!L74*2.471044</f>
        <v>71.88884757000001</v>
      </c>
      <c r="M74" s="6">
        <f>'Final (ha)'!M74*2.471044</f>
        <v>0</v>
      </c>
      <c r="N74" s="6">
        <f>'Final (ha)'!N74*2.471044</f>
        <v>31.285146770800001</v>
      </c>
      <c r="O74" s="6">
        <f>'Final (ha)'!O74*2.471044</f>
        <v>0.97606238000000001</v>
      </c>
      <c r="P74" s="6">
        <f>'Final (ha)'!P74*2.471044</f>
        <v>95.787302511600004</v>
      </c>
      <c r="Q74" s="6">
        <f>'Final (ha)'!Q74*2.471044</f>
        <v>59.709071693999995</v>
      </c>
      <c r="R74" s="6">
        <f>'Final (ha)'!R74*2.471044</f>
        <v>0</v>
      </c>
      <c r="S74" s="6">
        <f>'Final (ha)'!S74*2.471044</f>
        <v>75.594178048000003</v>
      </c>
      <c r="T74" s="6">
        <f>'Final (ha)'!T74*2.471044</f>
        <v>26.4678464928</v>
      </c>
      <c r="U74" s="6">
        <f>'Final (ha)'!U74*2.471044</f>
        <v>0</v>
      </c>
      <c r="V74" s="6">
        <f>'Final (ha)'!V74*2.471044</f>
        <v>0</v>
      </c>
      <c r="W74" s="6">
        <f>'Final (ha)'!W74*2.471044</f>
        <v>58.910677377599995</v>
      </c>
      <c r="X74" s="6">
        <f>'Final (ha)'!X74*2.471044</f>
        <v>172.48826116719999</v>
      </c>
      <c r="Y74" s="6">
        <f>'Final (ha)'!Y74*2.471044</f>
        <v>0.92046388999999995</v>
      </c>
      <c r="Z74" s="6">
        <f>'Final (ha)'!Z74*2.471044</f>
        <v>15714.380441413599</v>
      </c>
      <c r="AA74" s="6">
        <f>'Final (ha)'!AA74*2.471044</f>
        <v>0</v>
      </c>
      <c r="AB74" s="6">
        <f>'Final (ha)'!AB74*2.471044</f>
        <v>0</v>
      </c>
      <c r="AC74" s="6">
        <f>'Final (ha)'!AC74*2.471044</f>
        <v>66.643315366799996</v>
      </c>
      <c r="AD74" s="6">
        <f>'Final (ha)'!AD74*2.471044</f>
        <v>0</v>
      </c>
      <c r="AE74" s="6">
        <f>'Final (ha)'!AE74*2.471044</f>
        <v>0</v>
      </c>
      <c r="AF74" s="6">
        <f>'Final (ha)'!AF74*2.471044</f>
        <v>3.2145811395999999</v>
      </c>
      <c r="AG74" s="6">
        <f>'Final (ha)'!AG74*2.471044</f>
        <v>12238.44463817</v>
      </c>
      <c r="AH74" s="6">
        <f>'Final (ha)'!AH74*2.471044</f>
        <v>33.047989560399998</v>
      </c>
      <c r="AJ74" s="47">
        <f t="shared" si="2"/>
        <v>44658.8505515656</v>
      </c>
      <c r="AK74" s="47">
        <f t="shared" si="3"/>
        <v>32420.4059133956</v>
      </c>
    </row>
    <row r="75" spans="1:37" x14ac:dyDescent="0.25">
      <c r="A75" s="6">
        <f>'Final (ha)'!A75</f>
        <v>2025</v>
      </c>
      <c r="B75" s="6" t="str">
        <f>'Final (ha)'!B75</f>
        <v>Westchester County</v>
      </c>
      <c r="C75" s="6" t="str">
        <f>'Final (ha)'!C75</f>
        <v>Westchester</v>
      </c>
      <c r="D75" s="6" t="str">
        <f>'Final (ha)'!D75</f>
        <v>Westchester</v>
      </c>
      <c r="E75" s="6" t="str">
        <f>'Final (ha)'!E75</f>
        <v>Westchester</v>
      </c>
      <c r="F75" s="6" t="str">
        <f>'Final (ha)'!F75</f>
        <v>Fixed</v>
      </c>
      <c r="G75" s="6" t="str">
        <f>'Final (ha)'!G75</f>
        <v>NYS 1M by 2100</v>
      </c>
      <c r="H75" s="6" t="str">
        <f>'Final (ha)'!H75</f>
        <v>Protect None</v>
      </c>
      <c r="I75" s="6">
        <f>'Final (ha)'!K75</f>
        <v>2970.3440999999998</v>
      </c>
      <c r="J75" s="6">
        <f>'Final (ha)'!J75*2.471044</f>
        <v>8642.2725288700003</v>
      </c>
      <c r="K75" s="6">
        <f>'Final (ha)'!K75*2.471044</f>
        <v>7339.8509662403994</v>
      </c>
      <c r="L75" s="6">
        <f>'Final (ha)'!L75*2.471044</f>
        <v>71.88884757000001</v>
      </c>
      <c r="M75" s="6">
        <f>'Final (ha)'!M75*2.471044</f>
        <v>0</v>
      </c>
      <c r="N75" s="6">
        <f>'Final (ha)'!N75*2.471044</f>
        <v>31.28341704</v>
      </c>
      <c r="O75" s="6">
        <f>'Final (ha)'!O75*2.471044</f>
        <v>0.97606238000000001</v>
      </c>
      <c r="P75" s="6">
        <f>'Final (ha)'!P75*2.471044</f>
        <v>72.201187531599999</v>
      </c>
      <c r="Q75" s="6">
        <f>'Final (ha)'!Q75*2.471044</f>
        <v>99.56503457880001</v>
      </c>
      <c r="R75" s="6">
        <f>'Final (ha)'!R75*2.471044</f>
        <v>0</v>
      </c>
      <c r="S75" s="6">
        <f>'Final (ha)'!S75*2.471044</f>
        <v>75.117760764799996</v>
      </c>
      <c r="T75" s="6">
        <f>'Final (ha)'!T75*2.471044</f>
        <v>19.210143160400001</v>
      </c>
      <c r="U75" s="6">
        <f>'Final (ha)'!U75*2.471044</f>
        <v>0</v>
      </c>
      <c r="V75" s="6">
        <f>'Final (ha)'!V75*2.471044</f>
        <v>0</v>
      </c>
      <c r="W75" s="6">
        <f>'Final (ha)'!W75*2.471044</f>
        <v>58.856561513999999</v>
      </c>
      <c r="X75" s="6">
        <f>'Final (ha)'!X75*2.471044</f>
        <v>172.51124187640002</v>
      </c>
      <c r="Y75" s="6">
        <f>'Final (ha)'!Y75*2.471044</f>
        <v>0.92046388999999995</v>
      </c>
      <c r="Z75" s="6">
        <f>'Final (ha)'!Z75*2.471044</f>
        <v>15722.737265117199</v>
      </c>
      <c r="AA75" s="6">
        <f>'Final (ha)'!AA75*2.471044</f>
        <v>0</v>
      </c>
      <c r="AB75" s="6">
        <f>'Final (ha)'!AB75*2.471044</f>
        <v>0</v>
      </c>
      <c r="AC75" s="6">
        <f>'Final (ha)'!AC75*2.471044</f>
        <v>66.478002523200004</v>
      </c>
      <c r="AD75" s="6">
        <f>'Final (ha)'!AD75*2.471044</f>
        <v>0</v>
      </c>
      <c r="AE75" s="6">
        <f>'Final (ha)'!AE75*2.471044</f>
        <v>0</v>
      </c>
      <c r="AF75" s="6">
        <f>'Final (ha)'!AF75*2.471044</f>
        <v>3.0831215988</v>
      </c>
      <c r="AG75" s="6">
        <f>'Final (ha)'!AG75*2.471044</f>
        <v>12238.44463817</v>
      </c>
      <c r="AH75" s="6">
        <f>'Final (ha)'!AH75*2.471044</f>
        <v>43.453308740000004</v>
      </c>
      <c r="AJ75" s="47">
        <f t="shared" si="2"/>
        <v>44658.8505515656</v>
      </c>
      <c r="AK75" s="47">
        <f t="shared" si="3"/>
        <v>32420.4059133956</v>
      </c>
    </row>
    <row r="76" spans="1:37" x14ac:dyDescent="0.25">
      <c r="A76" s="6">
        <f>'Final (ha)'!A76</f>
        <v>2040</v>
      </c>
      <c r="B76" s="6" t="str">
        <f>'Final (ha)'!B76</f>
        <v>Westchester County</v>
      </c>
      <c r="C76" s="6" t="str">
        <f>'Final (ha)'!C76</f>
        <v>Westchester</v>
      </c>
      <c r="D76" s="6" t="str">
        <f>'Final (ha)'!D76</f>
        <v>Westchester</v>
      </c>
      <c r="E76" s="6" t="str">
        <f>'Final (ha)'!E76</f>
        <v>Westchester</v>
      </c>
      <c r="F76" s="6" t="str">
        <f>'Final (ha)'!F76</f>
        <v>Fixed</v>
      </c>
      <c r="G76" s="6" t="str">
        <f>'Final (ha)'!G76</f>
        <v>NYS 1M by 2100</v>
      </c>
      <c r="H76" s="6" t="str">
        <f>'Final (ha)'!H76</f>
        <v>Protect None</v>
      </c>
      <c r="I76" s="6">
        <f>'Final (ha)'!K76</f>
        <v>2933.1289999999999</v>
      </c>
      <c r="J76" s="6">
        <f>'Final (ha)'!J76*2.471044</f>
        <v>8622.0887943735997</v>
      </c>
      <c r="K76" s="6">
        <f>'Final (ha)'!K76*2.471044</f>
        <v>7247.8908166760002</v>
      </c>
      <c r="L76" s="6">
        <f>'Final (ha)'!L76*2.471044</f>
        <v>71.885388108400008</v>
      </c>
      <c r="M76" s="6">
        <f>'Final (ha)'!M76*2.471044</f>
        <v>0</v>
      </c>
      <c r="N76" s="6">
        <f>'Final (ha)'!N76*2.471044</f>
        <v>30.7845132564</v>
      </c>
      <c r="O76" s="6">
        <f>'Final (ha)'!O76*2.471044</f>
        <v>0.97581527559999992</v>
      </c>
      <c r="P76" s="6">
        <f>'Final (ha)'!P76*2.471044</f>
        <v>156.42128597479999</v>
      </c>
      <c r="Q76" s="6">
        <f>'Final (ha)'!Q76*2.471044</f>
        <v>100.81686546920001</v>
      </c>
      <c r="R76" s="6">
        <f>'Final (ha)'!R76*2.471044</f>
        <v>0</v>
      </c>
      <c r="S76" s="6">
        <f>'Final (ha)'!S76*2.471044</f>
        <v>74.509883940799995</v>
      </c>
      <c r="T76" s="6">
        <f>'Final (ha)'!T76*2.471044</f>
        <v>21.1610323984</v>
      </c>
      <c r="U76" s="6">
        <f>'Final (ha)'!U76*2.471044</f>
        <v>0</v>
      </c>
      <c r="V76" s="6">
        <f>'Final (ha)'!V76*2.471044</f>
        <v>0</v>
      </c>
      <c r="W76" s="6">
        <f>'Final (ha)'!W76*2.471044</f>
        <v>58.692978401200001</v>
      </c>
      <c r="X76" s="6">
        <f>'Final (ha)'!X76*2.471044</f>
        <v>172.27056219080001</v>
      </c>
      <c r="Y76" s="6">
        <f>'Final (ha)'!Y76*2.471044</f>
        <v>0.92046388999999995</v>
      </c>
      <c r="Z76" s="6">
        <f>'Final (ha)'!Z76*2.471044</f>
        <v>15729.2183193204</v>
      </c>
      <c r="AA76" s="6">
        <f>'Final (ha)'!AA76*2.471044</f>
        <v>0</v>
      </c>
      <c r="AB76" s="6">
        <f>'Final (ha)'!AB76*2.471044</f>
        <v>0</v>
      </c>
      <c r="AC76" s="6">
        <f>'Final (ha)'!AC76*2.471044</f>
        <v>66.155284176800009</v>
      </c>
      <c r="AD76" s="6">
        <f>'Final (ha)'!AD76*2.471044</f>
        <v>0</v>
      </c>
      <c r="AE76" s="6">
        <f>'Final (ha)'!AE76*2.471044</f>
        <v>0</v>
      </c>
      <c r="AF76" s="6">
        <f>'Final (ha)'!AF76*2.471044</f>
        <v>2.9768667068000001</v>
      </c>
      <c r="AG76" s="6">
        <f>'Final (ha)'!AG76*2.471044</f>
        <v>12238.44463817</v>
      </c>
      <c r="AH76" s="6">
        <f>'Final (ha)'!AH76*2.471044</f>
        <v>63.637043236399997</v>
      </c>
      <c r="AJ76" s="47">
        <f t="shared" si="2"/>
        <v>44658.850551565592</v>
      </c>
      <c r="AK76" s="47">
        <f t="shared" si="3"/>
        <v>32420.405913395593</v>
      </c>
    </row>
    <row r="77" spans="1:37" x14ac:dyDescent="0.25">
      <c r="A77" s="6">
        <f>'Final (ha)'!A77</f>
        <v>2055</v>
      </c>
      <c r="B77" s="6" t="str">
        <f>'Final (ha)'!B77</f>
        <v>Westchester County</v>
      </c>
      <c r="C77" s="6" t="str">
        <f>'Final (ha)'!C77</f>
        <v>Westchester</v>
      </c>
      <c r="D77" s="6" t="str">
        <f>'Final (ha)'!D77</f>
        <v>Westchester</v>
      </c>
      <c r="E77" s="6" t="str">
        <f>'Final (ha)'!E77</f>
        <v>Westchester</v>
      </c>
      <c r="F77" s="6" t="str">
        <f>'Final (ha)'!F77</f>
        <v>Fixed</v>
      </c>
      <c r="G77" s="6" t="str">
        <f>'Final (ha)'!G77</f>
        <v>NYS 1M by 2100</v>
      </c>
      <c r="H77" s="6" t="str">
        <f>'Final (ha)'!H77</f>
        <v>Protect None</v>
      </c>
      <c r="I77" s="6">
        <f>'Final (ha)'!K77</f>
        <v>2918.4688999999998</v>
      </c>
      <c r="J77" s="6">
        <f>'Final (ha)'!J77*2.471044</f>
        <v>8600.8328738855998</v>
      </c>
      <c r="K77" s="6">
        <f>'Final (ha)'!K77*2.471044</f>
        <v>7211.6650645315995</v>
      </c>
      <c r="L77" s="6">
        <f>'Final (ha)'!L77*2.471044</f>
        <v>71.839673794399999</v>
      </c>
      <c r="M77" s="6">
        <f>'Final (ha)'!M77*2.471044</f>
        <v>0</v>
      </c>
      <c r="N77" s="6">
        <f>'Final (ha)'!N77*2.471044</f>
        <v>30.711617458399999</v>
      </c>
      <c r="O77" s="6">
        <f>'Final (ha)'!O77*2.471044</f>
        <v>0.97433264919999996</v>
      </c>
      <c r="P77" s="6">
        <f>'Final (ha)'!P77*2.471044</f>
        <v>120.17576547840001</v>
      </c>
      <c r="Q77" s="6">
        <f>'Final (ha)'!Q77*2.471044</f>
        <v>170.2712404904</v>
      </c>
      <c r="R77" s="6">
        <f>'Final (ha)'!R77*2.471044</f>
        <v>0</v>
      </c>
      <c r="S77" s="6">
        <f>'Final (ha)'!S77*2.471044</f>
        <v>73.79155145</v>
      </c>
      <c r="T77" s="6">
        <f>'Final (ha)'!T77*2.471044</f>
        <v>19.220274440800001</v>
      </c>
      <c r="U77" s="6">
        <f>'Final (ha)'!U77*2.471044</f>
        <v>0</v>
      </c>
      <c r="V77" s="6">
        <f>'Final (ha)'!V77*2.471044</f>
        <v>0</v>
      </c>
      <c r="W77" s="6">
        <f>'Final (ha)'!W77*2.471044</f>
        <v>58.351233016000002</v>
      </c>
      <c r="X77" s="6">
        <f>'Final (ha)'!X77*2.471044</f>
        <v>170.3643988492</v>
      </c>
      <c r="Y77" s="6">
        <f>'Final (ha)'!Y77*2.471044</f>
        <v>0.90810866999999995</v>
      </c>
      <c r="Z77" s="6">
        <f>'Final (ha)'!Z77*2.471044</f>
        <v>15737.677444245601</v>
      </c>
      <c r="AA77" s="6">
        <f>'Final (ha)'!AA77*2.471044</f>
        <v>0</v>
      </c>
      <c r="AB77" s="6">
        <f>'Final (ha)'!AB77*2.471044</f>
        <v>0</v>
      </c>
      <c r="AC77" s="6">
        <f>'Final (ha)'!AC77*2.471044</f>
        <v>65.8325658304</v>
      </c>
      <c r="AD77" s="6">
        <f>'Final (ha)'!AD77*2.471044</f>
        <v>0</v>
      </c>
      <c r="AE77" s="6">
        <f>'Final (ha)'!AE77*2.471044</f>
        <v>0</v>
      </c>
      <c r="AF77" s="6">
        <f>'Final (ha)'!AF77*2.471044</f>
        <v>2.8970519856000001</v>
      </c>
      <c r="AG77" s="6">
        <f>'Final (ha)'!AG77*2.471044</f>
        <v>12238.44463817</v>
      </c>
      <c r="AH77" s="6">
        <f>'Final (ha)'!AH77*2.471044</f>
        <v>84.892963724400005</v>
      </c>
      <c r="AJ77" s="47">
        <f t="shared" si="2"/>
        <v>44658.850798669999</v>
      </c>
      <c r="AK77" s="47">
        <f t="shared" si="3"/>
        <v>32420.406160499999</v>
      </c>
    </row>
    <row r="78" spans="1:37" x14ac:dyDescent="0.25">
      <c r="A78" s="6">
        <f>'Final (ha)'!A78</f>
        <v>2070</v>
      </c>
      <c r="B78" s="6" t="str">
        <f>'Final (ha)'!B78</f>
        <v>Westchester County</v>
      </c>
      <c r="C78" s="6" t="str">
        <f>'Final (ha)'!C78</f>
        <v>Westchester</v>
      </c>
      <c r="D78" s="6" t="str">
        <f>'Final (ha)'!D78</f>
        <v>Westchester</v>
      </c>
      <c r="E78" s="6" t="str">
        <f>'Final (ha)'!E78</f>
        <v>Westchester</v>
      </c>
      <c r="F78" s="6" t="str">
        <f>'Final (ha)'!F78</f>
        <v>Fixed</v>
      </c>
      <c r="G78" s="6" t="str">
        <f>'Final (ha)'!G78</f>
        <v>NYS 1M by 2100</v>
      </c>
      <c r="H78" s="6" t="str">
        <f>'Final (ha)'!H78</f>
        <v>Protect None</v>
      </c>
      <c r="I78" s="6">
        <f>'Final (ha)'!K78</f>
        <v>2895.8319000000001</v>
      </c>
      <c r="J78" s="6">
        <f>'Final (ha)'!J78*2.471044</f>
        <v>8561.2057296751991</v>
      </c>
      <c r="K78" s="6">
        <f>'Final (ha)'!K78*2.471044</f>
        <v>7155.7280415036003</v>
      </c>
      <c r="L78" s="6">
        <f>'Final (ha)'!L78*2.471044</f>
        <v>71.360291258399997</v>
      </c>
      <c r="M78" s="6">
        <f>'Final (ha)'!M78*2.471044</f>
        <v>0</v>
      </c>
      <c r="N78" s="6">
        <f>'Final (ha)'!N78*2.471044</f>
        <v>30.614505429200001</v>
      </c>
      <c r="O78" s="6">
        <f>'Final (ha)'!O78*2.471044</f>
        <v>0.96024769840000002</v>
      </c>
      <c r="P78" s="6">
        <f>'Final (ha)'!P78*2.471044</f>
        <v>151.0171127468</v>
      </c>
      <c r="Q78" s="6">
        <f>'Final (ha)'!Q78*2.471044</f>
        <v>188.26859525559999</v>
      </c>
      <c r="R78" s="6">
        <f>'Final (ha)'!R78*2.471044</f>
        <v>0</v>
      </c>
      <c r="S78" s="6">
        <f>'Final (ha)'!S78*2.471044</f>
        <v>72.827350081199995</v>
      </c>
      <c r="T78" s="6">
        <f>'Final (ha)'!T78*2.471044</f>
        <v>23.9725862616</v>
      </c>
      <c r="U78" s="6">
        <f>'Final (ha)'!U78*2.471044</f>
        <v>0</v>
      </c>
      <c r="V78" s="6">
        <f>'Final (ha)'!V78*2.471044</f>
        <v>0</v>
      </c>
      <c r="W78" s="6">
        <f>'Final (ha)'!W78*2.471044</f>
        <v>57.481919736800002</v>
      </c>
      <c r="X78" s="6">
        <f>'Final (ha)'!X78*2.471044</f>
        <v>170.34512470599998</v>
      </c>
      <c r="Y78" s="6">
        <f>'Final (ha)'!Y78*2.471044</f>
        <v>0.90810866999999995</v>
      </c>
      <c r="Z78" s="6">
        <f>'Final (ha)'!Z78*2.471044</f>
        <v>15744.233123977599</v>
      </c>
      <c r="AA78" s="6">
        <f>'Final (ha)'!AA78*2.471044</f>
        <v>0</v>
      </c>
      <c r="AB78" s="6">
        <f>'Final (ha)'!AB78*2.471044</f>
        <v>0</v>
      </c>
      <c r="AC78" s="6">
        <f>'Final (ha)'!AC78*2.471044</f>
        <v>64.165846652399992</v>
      </c>
      <c r="AD78" s="6">
        <f>'Final (ha)'!AD78*2.471044</f>
        <v>0</v>
      </c>
      <c r="AE78" s="6">
        <f>'Final (ha)'!AE78*2.471044</f>
        <v>0</v>
      </c>
      <c r="AF78" s="6">
        <f>'Final (ha)'!AF78*2.471044</f>
        <v>2.7972218079999998</v>
      </c>
      <c r="AG78" s="6">
        <f>'Final (ha)'!AG78*2.471044</f>
        <v>12238.44463817</v>
      </c>
      <c r="AH78" s="6">
        <f>'Final (ha)'!AH78*2.471044</f>
        <v>124.5201079348</v>
      </c>
      <c r="AJ78" s="47">
        <f t="shared" si="2"/>
        <v>44658.850551565592</v>
      </c>
      <c r="AK78" s="47">
        <f t="shared" si="3"/>
        <v>32420.405913395593</v>
      </c>
    </row>
    <row r="79" spans="1:37" x14ac:dyDescent="0.25">
      <c r="A79" s="6">
        <f>'Final (ha)'!A79</f>
        <v>2085</v>
      </c>
      <c r="B79" s="6" t="str">
        <f>'Final (ha)'!B79</f>
        <v>Westchester County</v>
      </c>
      <c r="C79" s="6" t="str">
        <f>'Final (ha)'!C79</f>
        <v>Westchester</v>
      </c>
      <c r="D79" s="6" t="str">
        <f>'Final (ha)'!D79</f>
        <v>Westchester</v>
      </c>
      <c r="E79" s="6" t="str">
        <f>'Final (ha)'!E79</f>
        <v>Westchester</v>
      </c>
      <c r="F79" s="6" t="str">
        <f>'Final (ha)'!F79</f>
        <v>Fixed</v>
      </c>
      <c r="G79" s="6" t="str">
        <f>'Final (ha)'!G79</f>
        <v>NYS 1M by 2100</v>
      </c>
      <c r="H79" s="6" t="str">
        <f>'Final (ha)'!H79</f>
        <v>Protect None</v>
      </c>
      <c r="I79" s="6">
        <f>'Final (ha)'!K79</f>
        <v>2872.3047999999999</v>
      </c>
      <c r="J79" s="6">
        <f>'Final (ha)'!J79*2.471044</f>
        <v>8514.6349518248007</v>
      </c>
      <c r="K79" s="6">
        <f>'Final (ha)'!K79*2.471044</f>
        <v>7097.5915422111993</v>
      </c>
      <c r="L79" s="6">
        <f>'Final (ha)'!L79*2.471044</f>
        <v>70.156398621600005</v>
      </c>
      <c r="M79" s="6">
        <f>'Final (ha)'!M79*2.471044</f>
        <v>0</v>
      </c>
      <c r="N79" s="6">
        <f>'Final (ha)'!N79*2.471044</f>
        <v>30.279431862799999</v>
      </c>
      <c r="O79" s="6">
        <f>'Final (ha)'!O79*2.471044</f>
        <v>0.95382298399999998</v>
      </c>
      <c r="P79" s="6">
        <f>'Final (ha)'!P79*2.471044</f>
        <v>170.7054029212</v>
      </c>
      <c r="Q79" s="6">
        <f>'Final (ha)'!Q79*2.471044</f>
        <v>220.19497794439999</v>
      </c>
      <c r="R79" s="6">
        <f>'Final (ha)'!R79*2.471044</f>
        <v>0</v>
      </c>
      <c r="S79" s="6">
        <f>'Final (ha)'!S79*2.471044</f>
        <v>71.2177120196</v>
      </c>
      <c r="T79" s="6">
        <f>'Final (ha)'!T79*2.471044</f>
        <v>27.4624417028</v>
      </c>
      <c r="U79" s="6">
        <f>'Final (ha)'!U79*2.471044</f>
        <v>0</v>
      </c>
      <c r="V79" s="6">
        <f>'Final (ha)'!V79*2.471044</f>
        <v>0</v>
      </c>
      <c r="W79" s="6">
        <f>'Final (ha)'!W79*2.471044</f>
        <v>55.9607450504</v>
      </c>
      <c r="X79" s="6">
        <f>'Final (ha)'!X79*2.471044</f>
        <v>170.11408209200002</v>
      </c>
      <c r="Y79" s="6">
        <f>'Final (ha)'!Y79*2.471044</f>
        <v>0.90193106000000001</v>
      </c>
      <c r="Z79" s="6">
        <f>'Final (ha)'!Z79*2.471044</f>
        <v>15754.184018165599</v>
      </c>
      <c r="AA79" s="6">
        <f>'Final (ha)'!AA79*2.471044</f>
        <v>0</v>
      </c>
      <c r="AB79" s="6">
        <f>'Final (ha)'!AB79*2.471044</f>
        <v>0</v>
      </c>
      <c r="AC79" s="6">
        <f>'Final (ha)'!AC79*2.471044</f>
        <v>62.349135103599998</v>
      </c>
      <c r="AD79" s="6">
        <f>'Final (ha)'!AD79*2.471044</f>
        <v>0</v>
      </c>
      <c r="AE79" s="6">
        <f>'Final (ha)'!AE79*2.471044</f>
        <v>0</v>
      </c>
      <c r="AF79" s="6">
        <f>'Final (ha)'!AF79*2.471044</f>
        <v>2.6086811508000003</v>
      </c>
      <c r="AG79" s="6">
        <f>'Final (ha)'!AG79*2.471044</f>
        <v>12238.44463817</v>
      </c>
      <c r="AH79" s="6">
        <f>'Final (ha)'!AH79*2.471044</f>
        <v>171.09088578519999</v>
      </c>
      <c r="AJ79" s="47">
        <f t="shared" si="2"/>
        <v>44658.850798669991</v>
      </c>
      <c r="AK79" s="47">
        <f t="shared" si="3"/>
        <v>32420.406160499992</v>
      </c>
    </row>
    <row r="80" spans="1:37" x14ac:dyDescent="0.25">
      <c r="A80" s="6">
        <f>'Final (ha)'!A80</f>
        <v>2100</v>
      </c>
      <c r="B80" s="6" t="str">
        <f>'Final (ha)'!B80</f>
        <v>Westchester County</v>
      </c>
      <c r="C80" s="6" t="str">
        <f>'Final (ha)'!C80</f>
        <v>Westchester</v>
      </c>
      <c r="D80" s="6" t="str">
        <f>'Final (ha)'!D80</f>
        <v>Westchester</v>
      </c>
      <c r="E80" s="6" t="str">
        <f>'Final (ha)'!E80</f>
        <v>Westchester</v>
      </c>
      <c r="F80" s="6" t="str">
        <f>'Final (ha)'!F80</f>
        <v>Fixed</v>
      </c>
      <c r="G80" s="6" t="str">
        <f>'Final (ha)'!G80</f>
        <v>NYS 1M by 2100</v>
      </c>
      <c r="H80" s="6" t="str">
        <f>'Final (ha)'!H80</f>
        <v>Protect None</v>
      </c>
      <c r="I80" s="6">
        <f>'Final (ha)'!K80</f>
        <v>2843.6626000000001</v>
      </c>
      <c r="J80" s="6">
        <f>'Final (ha)'!J80*2.471044</f>
        <v>8456.517973779999</v>
      </c>
      <c r="K80" s="6">
        <f>'Final (ha)'!K80*2.471044</f>
        <v>7026.8154057544007</v>
      </c>
      <c r="L80" s="6">
        <f>'Final (ha)'!L80*2.471044</f>
        <v>69.924367590000003</v>
      </c>
      <c r="M80" s="6">
        <f>'Final (ha)'!M80*2.471044</f>
        <v>0</v>
      </c>
      <c r="N80" s="6">
        <f>'Final (ha)'!N80*2.471044</f>
        <v>29.027600972399998</v>
      </c>
      <c r="O80" s="6">
        <f>'Final (ha)'!O80*2.471044</f>
        <v>0.94591564319999999</v>
      </c>
      <c r="P80" s="6">
        <f>'Final (ha)'!P80*2.471044</f>
        <v>197.4517360728</v>
      </c>
      <c r="Q80" s="6">
        <f>'Final (ha)'!Q80*2.471044</f>
        <v>258.88559647880004</v>
      </c>
      <c r="R80" s="6">
        <f>'Final (ha)'!R80*2.471044</f>
        <v>0</v>
      </c>
      <c r="S80" s="6">
        <f>'Final (ha)'!S80*2.471044</f>
        <v>69.081000272799997</v>
      </c>
      <c r="T80" s="6">
        <f>'Final (ha)'!T80*2.471044</f>
        <v>33.013394944399998</v>
      </c>
      <c r="U80" s="6">
        <f>'Final (ha)'!U80*2.471044</f>
        <v>0</v>
      </c>
      <c r="V80" s="6">
        <f>'Final (ha)'!V80*2.471044</f>
        <v>0</v>
      </c>
      <c r="W80" s="6">
        <f>'Final (ha)'!W80*2.471044</f>
        <v>54.104249693199996</v>
      </c>
      <c r="X80" s="6">
        <f>'Final (ha)'!X80*2.471044</f>
        <v>169.04239030920002</v>
      </c>
      <c r="Y80" s="6">
        <f>'Final (ha)'!Y80*2.471044</f>
        <v>0.90193106000000001</v>
      </c>
      <c r="Z80" s="6">
        <f>'Final (ha)'!Z80*2.471044</f>
        <v>15765.913569824799</v>
      </c>
      <c r="AA80" s="6">
        <f>'Final (ha)'!AA80*2.471044</f>
        <v>0</v>
      </c>
      <c r="AB80" s="6">
        <f>'Final (ha)'!AB80*2.471044</f>
        <v>0</v>
      </c>
      <c r="AC80" s="6">
        <f>'Final (ha)'!AC80*2.471044</f>
        <v>57.3460123168</v>
      </c>
      <c r="AD80" s="6">
        <f>'Final (ha)'!AD80*2.471044</f>
        <v>0</v>
      </c>
      <c r="AE80" s="6">
        <f>'Final (ha)'!AE80*2.471044</f>
        <v>0</v>
      </c>
      <c r="AF80" s="6">
        <f>'Final (ha)'!AF80*2.471044</f>
        <v>2.2273990615999999</v>
      </c>
      <c r="AG80" s="6">
        <f>'Final (ha)'!AG80*2.471044</f>
        <v>12238.44463817</v>
      </c>
      <c r="AH80" s="6">
        <f>'Final (ha)'!AH80*2.471044</f>
        <v>229.20786382999998</v>
      </c>
      <c r="AJ80" s="47">
        <f t="shared" si="2"/>
        <v>44658.851045774405</v>
      </c>
      <c r="AK80" s="47">
        <f t="shared" si="3"/>
        <v>32420.406407604405</v>
      </c>
    </row>
    <row r="81" spans="1:37" x14ac:dyDescent="0.25">
      <c r="A81" s="6">
        <f>'Final (ha)'!A81</f>
        <v>0</v>
      </c>
      <c r="B81" s="6">
        <f>'Final (ha)'!B81</f>
        <v>0</v>
      </c>
      <c r="C81" s="6" t="str">
        <f>'Final (ha)'!C81</f>
        <v>Westchester</v>
      </c>
      <c r="D81" s="6">
        <f>'Final (ha)'!D81</f>
        <v>0</v>
      </c>
      <c r="E81" s="6">
        <f>'Final (ha)'!E81</f>
        <v>0</v>
      </c>
      <c r="F81" s="6" t="str">
        <f>'Final (ha)'!F81</f>
        <v>Fixed</v>
      </c>
      <c r="G81" s="6" t="str">
        <f>'Final (ha)'!G81</f>
        <v>NYS RIM Min</v>
      </c>
      <c r="H81" s="6" t="str">
        <f>'Final (ha)'!H81</f>
        <v>Protect None</v>
      </c>
      <c r="I81" s="6">
        <f>'Final (ha)'!K81</f>
        <v>3016.2624999999998</v>
      </c>
      <c r="J81" s="6">
        <f>'Final (ha)'!J81*2.471044</f>
        <v>8685.7258376099999</v>
      </c>
      <c r="K81" s="6">
        <f>'Final (ha)'!K81*2.471044</f>
        <v>7453.3173530499998</v>
      </c>
      <c r="L81" s="6">
        <f>'Final (ha)'!L81*2.471044</f>
        <v>71.88884757000001</v>
      </c>
      <c r="M81" s="6">
        <f>'Final (ha)'!M81*2.471044</f>
        <v>0</v>
      </c>
      <c r="N81" s="6">
        <f>'Final (ha)'!N81*2.471044</f>
        <v>31.48727817</v>
      </c>
      <c r="O81" s="6">
        <f>'Final (ha)'!O81*2.471044</f>
        <v>0.97606238000000001</v>
      </c>
      <c r="P81" s="6">
        <f>'Final (ha)'!P81*2.471044</f>
        <v>0</v>
      </c>
      <c r="Q81" s="6">
        <f>'Final (ha)'!Q81*2.471044</f>
        <v>58.273395129999997</v>
      </c>
      <c r="R81" s="6">
        <f>'Final (ha)'!R81*2.471044</f>
        <v>0</v>
      </c>
      <c r="S81" s="6">
        <f>'Final (ha)'!S81*2.471044</f>
        <v>76.058734319999999</v>
      </c>
      <c r="T81" s="6">
        <f>'Final (ha)'!T81*2.471044</f>
        <v>30.962181319999999</v>
      </c>
      <c r="U81" s="6">
        <f>'Final (ha)'!U81*2.471044</f>
        <v>0</v>
      </c>
      <c r="V81" s="6">
        <f>'Final (ha)'!V81*2.471044</f>
        <v>0</v>
      </c>
      <c r="W81" s="6">
        <f>'Final (ha)'!W81*2.471044</f>
        <v>58.92204418</v>
      </c>
      <c r="X81" s="6">
        <f>'Final (ha)'!X81*2.471044</f>
        <v>171.94759673999999</v>
      </c>
      <c r="Y81" s="6">
        <f>'Final (ha)'!Y81*2.471044</f>
        <v>1.01930565</v>
      </c>
      <c r="Z81" s="6">
        <f>'Final (ha)'!Z81*2.471044</f>
        <v>15707.852190269999</v>
      </c>
      <c r="AA81" s="6">
        <f>'Final (ha)'!AA81*2.471044</f>
        <v>0</v>
      </c>
      <c r="AB81" s="6">
        <f>'Final (ha)'!AB81*2.471044</f>
        <v>0</v>
      </c>
      <c r="AC81" s="6">
        <f>'Final (ha)'!AC81*2.471044</f>
        <v>68.522050120000003</v>
      </c>
      <c r="AD81" s="6">
        <f>'Final (ha)'!AD81*2.471044</f>
        <v>0</v>
      </c>
      <c r="AE81" s="6">
        <f>'Final (ha)'!AE81*2.471044</f>
        <v>0</v>
      </c>
      <c r="AF81" s="6">
        <f>'Final (ha)'!AF81*2.471044</f>
        <v>3.4532839900000001</v>
      </c>
      <c r="AG81" s="6">
        <f>'Final (ha)'!AG81*2.471044</f>
        <v>12238.44463817</v>
      </c>
      <c r="AH81" s="6">
        <f>'Final (ha)'!AH81*2.471044</f>
        <v>0</v>
      </c>
      <c r="AJ81" s="47">
        <f t="shared" si="2"/>
        <v>44658.850798669991</v>
      </c>
      <c r="AK81" s="47">
        <f t="shared" si="3"/>
        <v>32420.406160499992</v>
      </c>
    </row>
    <row r="82" spans="1:37" x14ac:dyDescent="0.25">
      <c r="A82" s="6">
        <f>'Final (ha)'!A82</f>
        <v>2003</v>
      </c>
      <c r="B82" s="6">
        <f>'Final (ha)'!B82</f>
        <v>0</v>
      </c>
      <c r="C82" s="6" t="str">
        <f>'Final (ha)'!C82</f>
        <v>Westchester</v>
      </c>
      <c r="D82" s="6">
        <f>'Final (ha)'!D82</f>
        <v>0</v>
      </c>
      <c r="E82" s="6">
        <f>'Final (ha)'!E82</f>
        <v>0</v>
      </c>
      <c r="F82" s="6" t="str">
        <f>'Final (ha)'!F82</f>
        <v>Fixed</v>
      </c>
      <c r="G82" s="6" t="str">
        <f>'Final (ha)'!G82</f>
        <v>NYS RIM Min</v>
      </c>
      <c r="H82" s="6" t="str">
        <f>'Final (ha)'!H82</f>
        <v>Protect None</v>
      </c>
      <c r="I82" s="6">
        <f>'Final (ha)'!K82</f>
        <v>2977.0535</v>
      </c>
      <c r="J82" s="6">
        <f>'Final (ha)'!J82*2.471044</f>
        <v>8652.6810604067996</v>
      </c>
      <c r="K82" s="6">
        <f>'Final (ha)'!K82*2.471044</f>
        <v>7356.4301888540003</v>
      </c>
      <c r="L82" s="6">
        <f>'Final (ha)'!L82*2.471044</f>
        <v>71.88884757000001</v>
      </c>
      <c r="M82" s="6">
        <f>'Final (ha)'!M82*2.471044</f>
        <v>0</v>
      </c>
      <c r="N82" s="6">
        <f>'Final (ha)'!N82*2.471044</f>
        <v>31.285146770800001</v>
      </c>
      <c r="O82" s="6">
        <f>'Final (ha)'!O82*2.471044</f>
        <v>0.97606238000000001</v>
      </c>
      <c r="P82" s="6">
        <f>'Final (ha)'!P82*2.471044</f>
        <v>95.771240725599995</v>
      </c>
      <c r="Q82" s="6">
        <f>'Final (ha)'!Q82*2.471044</f>
        <v>59.709318798399998</v>
      </c>
      <c r="R82" s="6">
        <f>'Final (ha)'!R82*2.471044</f>
        <v>0</v>
      </c>
      <c r="S82" s="6">
        <f>'Final (ha)'!S82*2.471044</f>
        <v>75.594178048000003</v>
      </c>
      <c r="T82" s="6">
        <f>'Final (ha)'!T82*2.471044</f>
        <v>26.467105179600001</v>
      </c>
      <c r="U82" s="6">
        <f>'Final (ha)'!U82*2.471044</f>
        <v>0</v>
      </c>
      <c r="V82" s="6">
        <f>'Final (ha)'!V82*2.471044</f>
        <v>0</v>
      </c>
      <c r="W82" s="6">
        <f>'Final (ha)'!W82*2.471044</f>
        <v>58.910924481999999</v>
      </c>
      <c r="X82" s="6">
        <f>'Final (ha)'!X82*2.471044</f>
        <v>172.48826116719999</v>
      </c>
      <c r="Y82" s="6">
        <f>'Final (ha)'!Y82*2.471044</f>
        <v>0.92046388999999995</v>
      </c>
      <c r="Z82" s="6">
        <f>'Final (ha)'!Z82*2.471044</f>
        <v>15714.380441413599</v>
      </c>
      <c r="AA82" s="6">
        <f>'Final (ha)'!AA82*2.471044</f>
        <v>0</v>
      </c>
      <c r="AB82" s="6">
        <f>'Final (ha)'!AB82*2.471044</f>
        <v>0</v>
      </c>
      <c r="AC82" s="6">
        <f>'Final (ha)'!AC82*2.471044</f>
        <v>66.643562471199999</v>
      </c>
      <c r="AD82" s="6">
        <f>'Final (ha)'!AD82*2.471044</f>
        <v>0</v>
      </c>
      <c r="AE82" s="6">
        <f>'Final (ha)'!AE82*2.471044</f>
        <v>0</v>
      </c>
      <c r="AF82" s="6">
        <f>'Final (ha)'!AF82*2.471044</f>
        <v>3.214828244</v>
      </c>
      <c r="AG82" s="6">
        <f>'Final (ha)'!AG82*2.471044</f>
        <v>12238.44463817</v>
      </c>
      <c r="AH82" s="6">
        <f>'Final (ha)'!AH82*2.471044</f>
        <v>33.044777203199999</v>
      </c>
      <c r="AJ82" s="47">
        <f t="shared" si="2"/>
        <v>44658.851045774398</v>
      </c>
      <c r="AK82" s="47">
        <f t="shared" si="3"/>
        <v>32420.406407604398</v>
      </c>
    </row>
    <row r="83" spans="1:37" x14ac:dyDescent="0.25">
      <c r="A83" s="6">
        <f>'Final (ha)'!A83</f>
        <v>2025</v>
      </c>
      <c r="B83" s="6">
        <f>'Final (ha)'!B83</f>
        <v>0</v>
      </c>
      <c r="C83" s="6" t="str">
        <f>'Final (ha)'!C83</f>
        <v>Westchester</v>
      </c>
      <c r="D83" s="6">
        <f>'Final (ha)'!D83</f>
        <v>0</v>
      </c>
      <c r="E83" s="6">
        <f>'Final (ha)'!E83</f>
        <v>0</v>
      </c>
      <c r="F83" s="6" t="str">
        <f>'Final (ha)'!F83</f>
        <v>Fixed</v>
      </c>
      <c r="G83" s="6" t="str">
        <f>'Final (ha)'!G83</f>
        <v>NYS RIM Min</v>
      </c>
      <c r="H83" s="6" t="str">
        <f>'Final (ha)'!H83</f>
        <v>Protect None</v>
      </c>
      <c r="I83" s="6">
        <f>'Final (ha)'!K83</f>
        <v>2970.4580999999998</v>
      </c>
      <c r="J83" s="6">
        <f>'Final (ha)'!J83*2.471044</f>
        <v>8642.4805907747996</v>
      </c>
      <c r="K83" s="6">
        <f>'Final (ha)'!K83*2.471044</f>
        <v>7340.1326652563994</v>
      </c>
      <c r="L83" s="6">
        <f>'Final (ha)'!L83*2.471044</f>
        <v>71.88884757000001</v>
      </c>
      <c r="M83" s="6">
        <f>'Final (ha)'!M83*2.471044</f>
        <v>0</v>
      </c>
      <c r="N83" s="6">
        <f>'Final (ha)'!N83*2.471044</f>
        <v>31.28341704</v>
      </c>
      <c r="O83" s="6">
        <f>'Final (ha)'!O83*2.471044</f>
        <v>0.97606238000000001</v>
      </c>
      <c r="P83" s="6">
        <f>'Final (ha)'!P83*2.471044</f>
        <v>72.041063880400003</v>
      </c>
      <c r="Q83" s="6">
        <f>'Final (ha)'!Q83*2.471044</f>
        <v>99.452602076800005</v>
      </c>
      <c r="R83" s="6">
        <f>'Final (ha)'!R83*2.471044</f>
        <v>0</v>
      </c>
      <c r="S83" s="6">
        <f>'Final (ha)'!S83*2.471044</f>
        <v>75.119243391200001</v>
      </c>
      <c r="T83" s="6">
        <f>'Final (ha)'!T83*2.471044</f>
        <v>19.1911161216</v>
      </c>
      <c r="U83" s="6">
        <f>'Final (ha)'!U83*2.471044</f>
        <v>0</v>
      </c>
      <c r="V83" s="6">
        <f>'Final (ha)'!V83*2.471044</f>
        <v>0</v>
      </c>
      <c r="W83" s="6">
        <f>'Final (ha)'!W83*2.471044</f>
        <v>58.858044140399997</v>
      </c>
      <c r="X83" s="6">
        <f>'Final (ha)'!X83*2.471044</f>
        <v>172.5154426512</v>
      </c>
      <c r="Y83" s="6">
        <f>'Final (ha)'!Y83*2.471044</f>
        <v>0.92046388999999995</v>
      </c>
      <c r="Z83" s="6">
        <f>'Final (ha)'!Z83*2.471044</f>
        <v>15722.727875150002</v>
      </c>
      <c r="AA83" s="6">
        <f>'Final (ha)'!AA83*2.471044</f>
        <v>0</v>
      </c>
      <c r="AB83" s="6">
        <f>'Final (ha)'!AB83*2.471044</f>
        <v>0</v>
      </c>
      <c r="AC83" s="6">
        <f>'Final (ha)'!AC83*2.471044</f>
        <v>66.487639594800001</v>
      </c>
      <c r="AD83" s="6">
        <f>'Final (ha)'!AD83*2.471044</f>
        <v>0</v>
      </c>
      <c r="AE83" s="6">
        <f>'Final (ha)'!AE83*2.471044</f>
        <v>0</v>
      </c>
      <c r="AF83" s="6">
        <f>'Final (ha)'!AF83*2.471044</f>
        <v>3.0853455383999999</v>
      </c>
      <c r="AG83" s="6">
        <f>'Final (ha)'!AG83*2.471044</f>
        <v>12238.44463817</v>
      </c>
      <c r="AH83" s="6">
        <f>'Final (ha)'!AH83*2.471044</f>
        <v>43.245246835200007</v>
      </c>
      <c r="AJ83" s="47">
        <f t="shared" si="2"/>
        <v>44658.850304461201</v>
      </c>
      <c r="AK83" s="47">
        <f t="shared" si="3"/>
        <v>32420.405666291201</v>
      </c>
    </row>
    <row r="84" spans="1:37" x14ac:dyDescent="0.25">
      <c r="A84" s="6">
        <f>'Final (ha)'!A84</f>
        <v>2040</v>
      </c>
      <c r="B84" s="6">
        <f>'Final (ha)'!B84</f>
        <v>0</v>
      </c>
      <c r="C84" s="6" t="str">
        <f>'Final (ha)'!C84</f>
        <v>Westchester</v>
      </c>
      <c r="D84" s="6">
        <f>'Final (ha)'!D84</f>
        <v>0</v>
      </c>
      <c r="E84" s="6">
        <f>'Final (ha)'!E84</f>
        <v>0</v>
      </c>
      <c r="F84" s="6" t="str">
        <f>'Final (ha)'!F84</f>
        <v>Fixed</v>
      </c>
      <c r="G84" s="6" t="str">
        <f>'Final (ha)'!G84</f>
        <v>NYS RIM Min</v>
      </c>
      <c r="H84" s="6" t="str">
        <f>'Final (ha)'!H84</f>
        <v>Protect None</v>
      </c>
      <c r="I84" s="6">
        <f>'Final (ha)'!K84</f>
        <v>2931.2583</v>
      </c>
      <c r="J84" s="6">
        <f>'Final (ha)'!J84*2.471044</f>
        <v>8619.1450396564014</v>
      </c>
      <c r="K84" s="6">
        <f>'Final (ha)'!K84*2.471044</f>
        <v>7243.2682346652</v>
      </c>
      <c r="L84" s="6">
        <f>'Final (ha)'!L84*2.471044</f>
        <v>71.859195041999996</v>
      </c>
      <c r="M84" s="6">
        <f>'Final (ha)'!M84*2.471044</f>
        <v>0</v>
      </c>
      <c r="N84" s="6">
        <f>'Final (ha)'!N84*2.471044</f>
        <v>30.768945679200002</v>
      </c>
      <c r="O84" s="6">
        <f>'Final (ha)'!O84*2.471044</f>
        <v>0.97556817119999995</v>
      </c>
      <c r="P84" s="6">
        <f>'Final (ha)'!P84*2.471044</f>
        <v>158.08133333399999</v>
      </c>
      <c r="Q84" s="6">
        <f>'Final (ha)'!Q84*2.471044</f>
        <v>103.02350776120001</v>
      </c>
      <c r="R84" s="6">
        <f>'Final (ha)'!R84*2.471044</f>
        <v>0</v>
      </c>
      <c r="S84" s="6">
        <f>'Final (ha)'!S84*2.471044</f>
        <v>74.476771951200007</v>
      </c>
      <c r="T84" s="6">
        <f>'Final (ha)'!T84*2.471044</f>
        <v>21.886530916800002</v>
      </c>
      <c r="U84" s="6">
        <f>'Final (ha)'!U84*2.471044</f>
        <v>0</v>
      </c>
      <c r="V84" s="6">
        <f>'Final (ha)'!V84*2.471044</f>
        <v>0</v>
      </c>
      <c r="W84" s="6">
        <f>'Final (ha)'!W84*2.471044</f>
        <v>58.652453279600003</v>
      </c>
      <c r="X84" s="6">
        <f>'Final (ha)'!X84*2.471044</f>
        <v>172.25252356959999</v>
      </c>
      <c r="Y84" s="6">
        <f>'Final (ha)'!Y84*2.471044</f>
        <v>0.92046388999999995</v>
      </c>
      <c r="Z84" s="6">
        <f>'Final (ha)'!Z84*2.471044</f>
        <v>15729.466412138001</v>
      </c>
      <c r="AA84" s="6">
        <f>'Final (ha)'!AA84*2.471044</f>
        <v>0</v>
      </c>
      <c r="AB84" s="6">
        <f>'Final (ha)'!AB84*2.471044</f>
        <v>0</v>
      </c>
      <c r="AC84" s="6">
        <f>'Final (ha)'!AC84*2.471044</f>
        <v>66.089554406399998</v>
      </c>
      <c r="AD84" s="6">
        <f>'Final (ha)'!AD84*2.471044</f>
        <v>0</v>
      </c>
      <c r="AE84" s="6">
        <f>'Final (ha)'!AE84*2.471044</f>
        <v>0</v>
      </c>
      <c r="AF84" s="6">
        <f>'Final (ha)'!AF84*2.471044</f>
        <v>2.9590751900000001</v>
      </c>
      <c r="AG84" s="6">
        <f>'Final (ha)'!AG84*2.471044</f>
        <v>12238.44463817</v>
      </c>
      <c r="AH84" s="6">
        <f>'Final (ha)'!AH84*2.471044</f>
        <v>66.580797953599998</v>
      </c>
      <c r="AJ84" s="47">
        <f t="shared" si="2"/>
        <v>44658.851045774398</v>
      </c>
      <c r="AK84" s="47">
        <f t="shared" si="3"/>
        <v>32420.406407604398</v>
      </c>
    </row>
    <row r="85" spans="1:37" x14ac:dyDescent="0.25">
      <c r="A85" s="6">
        <f>'Final (ha)'!A85</f>
        <v>2055</v>
      </c>
      <c r="B85" s="6">
        <f>'Final (ha)'!B85</f>
        <v>0</v>
      </c>
      <c r="C85" s="6" t="str">
        <f>'Final (ha)'!C85</f>
        <v>Westchester</v>
      </c>
      <c r="D85" s="6">
        <f>'Final (ha)'!D85</f>
        <v>0</v>
      </c>
      <c r="E85" s="6">
        <f>'Final (ha)'!E85</f>
        <v>0</v>
      </c>
      <c r="F85" s="6" t="str">
        <f>'Final (ha)'!F85</f>
        <v>Fixed</v>
      </c>
      <c r="G85" s="6" t="str">
        <f>'Final (ha)'!G85</f>
        <v>NYS RIM Min</v>
      </c>
      <c r="H85" s="6" t="str">
        <f>'Final (ha)'!H85</f>
        <v>Protect None</v>
      </c>
      <c r="I85" s="6">
        <f>'Final (ha)'!K85</f>
        <v>2912.5219000000002</v>
      </c>
      <c r="J85" s="6">
        <f>'Final (ha)'!J85*2.471044</f>
        <v>8591.933656023999</v>
      </c>
      <c r="K85" s="6">
        <f>'Final (ha)'!K85*2.471044</f>
        <v>7196.9697658636005</v>
      </c>
      <c r="L85" s="6">
        <f>'Final (ha)'!L85*2.471044</f>
        <v>71.813727832400005</v>
      </c>
      <c r="M85" s="6">
        <f>'Final (ha)'!M85*2.471044</f>
        <v>0</v>
      </c>
      <c r="N85" s="6">
        <f>'Final (ha)'!N85*2.471044</f>
        <v>30.6864128096</v>
      </c>
      <c r="O85" s="6">
        <f>'Final (ha)'!O85*2.471044</f>
        <v>0.96543689079999995</v>
      </c>
      <c r="P85" s="6">
        <f>'Final (ha)'!P85*2.471044</f>
        <v>128.1846661868</v>
      </c>
      <c r="Q85" s="6">
        <f>'Final (ha)'!Q85*2.471044</f>
        <v>175.11473383479998</v>
      </c>
      <c r="R85" s="6">
        <f>'Final (ha)'!R85*2.471044</f>
        <v>0</v>
      </c>
      <c r="S85" s="6">
        <f>'Final (ha)'!S85*2.471044</f>
        <v>73.676895008399995</v>
      </c>
      <c r="T85" s="6">
        <f>'Final (ha)'!T85*2.471044</f>
        <v>20.822993579200002</v>
      </c>
      <c r="U85" s="6">
        <f>'Final (ha)'!U85*2.471044</f>
        <v>0</v>
      </c>
      <c r="V85" s="6">
        <f>'Final (ha)'!V85*2.471044</f>
        <v>0</v>
      </c>
      <c r="W85" s="6">
        <f>'Final (ha)'!W85*2.471044</f>
        <v>58.177024414000002</v>
      </c>
      <c r="X85" s="6">
        <f>'Final (ha)'!X85*2.471044</f>
        <v>170.3344992168</v>
      </c>
      <c r="Y85" s="6">
        <f>'Final (ha)'!Y85*2.471044</f>
        <v>0.90810866999999995</v>
      </c>
      <c r="Z85" s="6">
        <f>'Final (ha)'!Z85*2.471044</f>
        <v>15738.5225412936</v>
      </c>
      <c r="AA85" s="6">
        <f>'Final (ha)'!AA85*2.471044</f>
        <v>0</v>
      </c>
      <c r="AB85" s="6">
        <f>'Final (ha)'!AB85*2.471044</f>
        <v>0</v>
      </c>
      <c r="AC85" s="6">
        <f>'Final (ha)'!AC85*2.471044</f>
        <v>65.632164162000009</v>
      </c>
      <c r="AD85" s="6">
        <f>'Final (ha)'!AD85*2.471044</f>
        <v>0</v>
      </c>
      <c r="AE85" s="6">
        <f>'Final (ha)'!AE85*2.471044</f>
        <v>0</v>
      </c>
      <c r="AF85" s="6">
        <f>'Final (ha)'!AF85*2.471044</f>
        <v>2.871353128</v>
      </c>
      <c r="AG85" s="6">
        <f>'Final (ha)'!AG85*2.471044</f>
        <v>12238.44463817</v>
      </c>
      <c r="AH85" s="6">
        <f>'Final (ha)'!AH85*2.471044</f>
        <v>93.792181585999998</v>
      </c>
      <c r="AJ85" s="47">
        <f t="shared" si="2"/>
        <v>44658.850798669999</v>
      </c>
      <c r="AK85" s="47">
        <f t="shared" si="3"/>
        <v>32420.406160499999</v>
      </c>
    </row>
    <row r="86" spans="1:37" x14ac:dyDescent="0.25">
      <c r="A86" s="6">
        <f>'Final (ha)'!A86</f>
        <v>2070</v>
      </c>
      <c r="B86" s="6">
        <f>'Final (ha)'!B86</f>
        <v>0</v>
      </c>
      <c r="C86" s="6" t="str">
        <f>'Final (ha)'!C86</f>
        <v>Westchester</v>
      </c>
      <c r="D86" s="6">
        <f>'Final (ha)'!D86</f>
        <v>0</v>
      </c>
      <c r="E86" s="6">
        <f>'Final (ha)'!E86</f>
        <v>0</v>
      </c>
      <c r="F86" s="6" t="str">
        <f>'Final (ha)'!F86</f>
        <v>Fixed</v>
      </c>
      <c r="G86" s="6" t="str">
        <f>'Final (ha)'!G86</f>
        <v>NYS RIM Min</v>
      </c>
      <c r="H86" s="6" t="str">
        <f>'Final (ha)'!H86</f>
        <v>Protect None</v>
      </c>
      <c r="I86" s="6">
        <f>'Final (ha)'!K86</f>
        <v>2877.3033</v>
      </c>
      <c r="J86" s="6">
        <f>'Final (ha)'!J86*2.471044</f>
        <v>8525.556472096001</v>
      </c>
      <c r="K86" s="6">
        <f>'Final (ha)'!K86*2.471044</f>
        <v>7109.9430556451998</v>
      </c>
      <c r="L86" s="6">
        <f>'Final (ha)'!L86*2.471044</f>
        <v>70.205325292799998</v>
      </c>
      <c r="M86" s="6">
        <f>'Final (ha)'!M86*2.471044</f>
        <v>0</v>
      </c>
      <c r="N86" s="6">
        <f>'Final (ha)'!N86*2.471044</f>
        <v>30.3547987048</v>
      </c>
      <c r="O86" s="6">
        <f>'Final (ha)'!O86*2.471044</f>
        <v>0.95234035760000002</v>
      </c>
      <c r="P86" s="6">
        <f>'Final (ha)'!P86*2.471044</f>
        <v>162.18178374760001</v>
      </c>
      <c r="Q86" s="6">
        <f>'Final (ha)'!Q86*2.471044</f>
        <v>215.44711400279999</v>
      </c>
      <c r="R86" s="6">
        <f>'Final (ha)'!R86*2.471044</f>
        <v>0</v>
      </c>
      <c r="S86" s="6">
        <f>'Final (ha)'!S86*2.471044</f>
        <v>71.971874648400004</v>
      </c>
      <c r="T86" s="6">
        <f>'Final (ha)'!T86*2.471044</f>
        <v>32.258985211199999</v>
      </c>
      <c r="U86" s="6">
        <f>'Final (ha)'!U86*2.471044</f>
        <v>0</v>
      </c>
      <c r="V86" s="6">
        <f>'Final (ha)'!V86*2.471044</f>
        <v>0</v>
      </c>
      <c r="W86" s="6">
        <f>'Final (ha)'!W86*2.471044</f>
        <v>56.362783909200004</v>
      </c>
      <c r="X86" s="6">
        <f>'Final (ha)'!X86*2.471044</f>
        <v>170.01029824400001</v>
      </c>
      <c r="Y86" s="6">
        <f>'Final (ha)'!Y86*2.471044</f>
        <v>0.90193106000000001</v>
      </c>
      <c r="Z86" s="6">
        <f>'Final (ha)'!Z86*2.471044</f>
        <v>15749.060308431601</v>
      </c>
      <c r="AA86" s="6">
        <f>'Final (ha)'!AA86*2.471044</f>
        <v>0</v>
      </c>
      <c r="AB86" s="6">
        <f>'Final (ha)'!AB86*2.471044</f>
        <v>0</v>
      </c>
      <c r="AC86" s="6">
        <f>'Final (ha)'!AC86*2.471044</f>
        <v>62.366432411600002</v>
      </c>
      <c r="AD86" s="6">
        <f>'Final (ha)'!AD86*2.471044</f>
        <v>0</v>
      </c>
      <c r="AE86" s="6">
        <f>'Final (ha)'!AE86*2.471044</f>
        <v>0</v>
      </c>
      <c r="AF86" s="6">
        <f>'Final (ha)'!AF86*2.471044</f>
        <v>2.6632912232000003</v>
      </c>
      <c r="AG86" s="6">
        <f>'Final (ha)'!AG86*2.471044</f>
        <v>12238.44463817</v>
      </c>
      <c r="AH86" s="6">
        <f>'Final (ha)'!AH86*2.471044</f>
        <v>160.16936551399999</v>
      </c>
      <c r="AJ86" s="47">
        <f t="shared" si="2"/>
        <v>44658.850798669999</v>
      </c>
      <c r="AK86" s="47">
        <f t="shared" si="3"/>
        <v>32420.406160499999</v>
      </c>
    </row>
    <row r="87" spans="1:37" x14ac:dyDescent="0.25">
      <c r="A87" s="6">
        <f>'Final (ha)'!A87</f>
        <v>2085</v>
      </c>
      <c r="B87" s="6">
        <f>'Final (ha)'!B87</f>
        <v>0</v>
      </c>
      <c r="C87" s="6" t="str">
        <f>'Final (ha)'!C87</f>
        <v>Westchester</v>
      </c>
      <c r="D87" s="6">
        <f>'Final (ha)'!D87</f>
        <v>0</v>
      </c>
      <c r="E87" s="6">
        <f>'Final (ha)'!E87</f>
        <v>0</v>
      </c>
      <c r="F87" s="6" t="str">
        <f>'Final (ha)'!F87</f>
        <v>Fixed</v>
      </c>
      <c r="G87" s="6" t="str">
        <f>'Final (ha)'!G87</f>
        <v>NYS RIM Min</v>
      </c>
      <c r="H87" s="6" t="str">
        <f>'Final (ha)'!H87</f>
        <v>Protect None</v>
      </c>
      <c r="I87" s="6">
        <f>'Final (ha)'!K87</f>
        <v>2838.2235000000001</v>
      </c>
      <c r="J87" s="6">
        <f>'Final (ha)'!J87*2.471044</f>
        <v>8444.8306769732008</v>
      </c>
      <c r="K87" s="6">
        <f>'Final (ha)'!K87*2.471044</f>
        <v>7013.375150334</v>
      </c>
      <c r="L87" s="6">
        <f>'Final (ha)'!L87*2.471044</f>
        <v>69.63401992</v>
      </c>
      <c r="M87" s="6">
        <f>'Final (ha)'!M87*2.471044</f>
        <v>0</v>
      </c>
      <c r="N87" s="6">
        <f>'Final (ha)'!N87*2.471044</f>
        <v>28.8570989364</v>
      </c>
      <c r="O87" s="6">
        <f>'Final (ha)'!O87*2.471044</f>
        <v>0.9333133187999999</v>
      </c>
      <c r="P87" s="6">
        <f>'Final (ha)'!P87*2.471044</f>
        <v>189.01213239519998</v>
      </c>
      <c r="Q87" s="6">
        <f>'Final (ha)'!Q87*2.471044</f>
        <v>277.11004018760002</v>
      </c>
      <c r="R87" s="6">
        <f>'Final (ha)'!R87*2.471044</f>
        <v>0</v>
      </c>
      <c r="S87" s="6">
        <f>'Final (ha)'!S87*2.471044</f>
        <v>68.948799418799993</v>
      </c>
      <c r="T87" s="6">
        <f>'Final (ha)'!T87*2.471044</f>
        <v>42.482188448000002</v>
      </c>
      <c r="U87" s="6">
        <f>'Final (ha)'!U87*2.471044</f>
        <v>0</v>
      </c>
      <c r="V87" s="6">
        <f>'Final (ha)'!V87*2.471044</f>
        <v>0</v>
      </c>
      <c r="W87" s="6">
        <f>'Final (ha)'!W87*2.471044</f>
        <v>53.690349823199995</v>
      </c>
      <c r="X87" s="6">
        <f>'Final (ha)'!X87*2.471044</f>
        <v>168.92971070279998</v>
      </c>
      <c r="Y87" s="6">
        <f>'Final (ha)'!Y87*2.471044</f>
        <v>0.90193106000000001</v>
      </c>
      <c r="Z87" s="6">
        <f>'Final (ha)'!Z87*2.471044</f>
        <v>15766.039593068801</v>
      </c>
      <c r="AA87" s="6">
        <f>'Final (ha)'!AA87*2.471044</f>
        <v>0</v>
      </c>
      <c r="AB87" s="6">
        <f>'Final (ha)'!AB87*2.471044</f>
        <v>0</v>
      </c>
      <c r="AC87" s="6">
        <f>'Final (ha)'!AC87*2.471044</f>
        <v>52.680187036</v>
      </c>
      <c r="AD87" s="6">
        <f>'Final (ha)'!AD87*2.471044</f>
        <v>0</v>
      </c>
      <c r="AE87" s="6">
        <f>'Final (ha)'!AE87*2.471044</f>
        <v>0</v>
      </c>
      <c r="AF87" s="6">
        <f>'Final (ha)'!AF87*2.471044</f>
        <v>2.0853140315999998</v>
      </c>
      <c r="AG87" s="6">
        <f>'Final (ha)'!AG87*2.471044</f>
        <v>12238.44463817</v>
      </c>
      <c r="AH87" s="6">
        <f>'Final (ha)'!AH87*2.471044</f>
        <v>240.8951606368</v>
      </c>
      <c r="AJ87" s="47">
        <f t="shared" si="2"/>
        <v>44658.850304461201</v>
      </c>
      <c r="AK87" s="47">
        <f t="shared" si="3"/>
        <v>32420.405666291201</v>
      </c>
    </row>
    <row r="88" spans="1:37" x14ac:dyDescent="0.25">
      <c r="A88" s="6">
        <f>'Final (ha)'!A88</f>
        <v>2100</v>
      </c>
      <c r="B88" s="6">
        <f>'Final (ha)'!B88</f>
        <v>0</v>
      </c>
      <c r="C88" s="6" t="str">
        <f>'Final (ha)'!C88</f>
        <v>Westchester</v>
      </c>
      <c r="D88" s="6">
        <f>'Final (ha)'!D88</f>
        <v>0</v>
      </c>
      <c r="E88" s="6">
        <f>'Final (ha)'!E88</f>
        <v>0</v>
      </c>
      <c r="F88" s="6" t="str">
        <f>'Final (ha)'!F88</f>
        <v>Fixed</v>
      </c>
      <c r="G88" s="6" t="str">
        <f>'Final (ha)'!G88</f>
        <v>NYS RIM Min</v>
      </c>
      <c r="H88" s="6" t="str">
        <f>'Final (ha)'!H88</f>
        <v>Protect None</v>
      </c>
      <c r="I88" s="6">
        <f>'Final (ha)'!K88</f>
        <v>2792.0059999999999</v>
      </c>
      <c r="J88" s="6">
        <f>'Final (ha)'!J88*2.471044</f>
        <v>8317.1004357780002</v>
      </c>
      <c r="K88" s="6">
        <f>'Final (ha)'!K88*2.471044</f>
        <v>6899.1696742639997</v>
      </c>
      <c r="L88" s="6">
        <f>'Final (ha)'!L88*2.471044</f>
        <v>67.394512742800003</v>
      </c>
      <c r="M88" s="6">
        <f>'Final (ha)'!M88*2.471044</f>
        <v>0</v>
      </c>
      <c r="N88" s="6">
        <f>'Final (ha)'!N88*2.471044</f>
        <v>27.988279865999999</v>
      </c>
      <c r="O88" s="6">
        <f>'Final (ha)'!O88*2.471044</f>
        <v>0.91132102720000008</v>
      </c>
      <c r="P88" s="6">
        <f>'Final (ha)'!P88*2.471044</f>
        <v>209.9468171632</v>
      </c>
      <c r="Q88" s="6">
        <f>'Final (ha)'!Q88*2.471044</f>
        <v>383.7514034692</v>
      </c>
      <c r="R88" s="6">
        <f>'Final (ha)'!R88*2.471044</f>
        <v>0</v>
      </c>
      <c r="S88" s="6">
        <f>'Final (ha)'!S88*2.471044</f>
        <v>65.670712448399996</v>
      </c>
      <c r="T88" s="6">
        <f>'Final (ha)'!T88*2.471044</f>
        <v>47.585388516800002</v>
      </c>
      <c r="U88" s="6">
        <f>'Final (ha)'!U88*2.471044</f>
        <v>0</v>
      </c>
      <c r="V88" s="6">
        <f>'Final (ha)'!V88*2.471044</f>
        <v>0</v>
      </c>
      <c r="W88" s="6">
        <f>'Final (ha)'!W88*2.471044</f>
        <v>50.1256217488</v>
      </c>
      <c r="X88" s="6">
        <f>'Final (ha)'!X88*2.471044</f>
        <v>168.7826835848</v>
      </c>
      <c r="Y88" s="6">
        <f>'Final (ha)'!Y88*2.471044</f>
        <v>0.89575344999999995</v>
      </c>
      <c r="Z88" s="6">
        <f>'Final (ha)'!Z88*2.471044</f>
        <v>15785.334987247201</v>
      </c>
      <c r="AA88" s="6">
        <f>'Final (ha)'!AA88*2.471044</f>
        <v>0</v>
      </c>
      <c r="AB88" s="6">
        <f>'Final (ha)'!AB88*2.471044</f>
        <v>0</v>
      </c>
      <c r="AC88" s="6">
        <f>'Final (ha)'!AC88*2.471044</f>
        <v>25.708000462800001</v>
      </c>
      <c r="AD88" s="6">
        <f>'Final (ha)'!AD88*2.471044</f>
        <v>0</v>
      </c>
      <c r="AE88" s="6">
        <f>'Final (ha)'!AE88*2.471044</f>
        <v>0</v>
      </c>
      <c r="AF88" s="6">
        <f>'Final (ha)'!AF88*2.471044</f>
        <v>1.4151668987999999</v>
      </c>
      <c r="AG88" s="6">
        <f>'Final (ha)'!AG88*2.471044</f>
        <v>12238.44463817</v>
      </c>
      <c r="AH88" s="6">
        <f>'Final (ha)'!AH88*2.471044</f>
        <v>368.62540183200002</v>
      </c>
      <c r="AJ88" s="47">
        <f t="shared" si="2"/>
        <v>44658.850798670006</v>
      </c>
      <c r="AK88" s="47">
        <f t="shared" si="3"/>
        <v>32420.406160500006</v>
      </c>
    </row>
    <row r="89" spans="1:37" x14ac:dyDescent="0.25">
      <c r="A89" s="6">
        <f>'Final (ha)'!A89</f>
        <v>0</v>
      </c>
      <c r="B89" s="6" t="str">
        <f>'Final (ha)'!B89</f>
        <v>OutputSite 1</v>
      </c>
      <c r="C89" s="6" t="str">
        <f>'Final (ha)'!C89</f>
        <v>Westchester</v>
      </c>
      <c r="D89" s="6">
        <f>'Final (ha)'!D89</f>
        <v>0</v>
      </c>
      <c r="E89" s="6">
        <f>'Final (ha)'!E89</f>
        <v>0</v>
      </c>
      <c r="F89" s="6" t="str">
        <f>'Final (ha)'!F89</f>
        <v>Fixed</v>
      </c>
      <c r="G89" s="6" t="str">
        <f>'Final (ha)'!G89</f>
        <v>NYS RIM Min</v>
      </c>
      <c r="H89" s="6" t="str">
        <f>'Final (ha)'!H89</f>
        <v>Protect None</v>
      </c>
      <c r="I89" s="6">
        <f>'Final (ha)'!K89</f>
        <v>142.6525</v>
      </c>
      <c r="J89" s="6">
        <f>'Final (ha)'!J89*2.471044</f>
        <v>73.118191960000004</v>
      </c>
      <c r="K89" s="6">
        <f>'Final (ha)'!K89*2.471044</f>
        <v>352.50060421000001</v>
      </c>
      <c r="L89" s="6">
        <f>'Final (ha)'!L89*2.471044</f>
        <v>0</v>
      </c>
      <c r="M89" s="6">
        <f>'Final (ha)'!M89*2.471044</f>
        <v>0</v>
      </c>
      <c r="N89" s="6">
        <f>'Final (ha)'!N89*2.471044</f>
        <v>0</v>
      </c>
      <c r="O89" s="6">
        <f>'Final (ha)'!O89*2.471044</f>
        <v>0</v>
      </c>
      <c r="P89" s="6">
        <f>'Final (ha)'!P89*2.471044</f>
        <v>0</v>
      </c>
      <c r="Q89" s="6">
        <f>'Final (ha)'!Q89*2.471044</f>
        <v>41.921261459999997</v>
      </c>
      <c r="R89" s="6">
        <f>'Final (ha)'!R89*2.471044</f>
        <v>0</v>
      </c>
      <c r="S89" s="6">
        <f>'Final (ha)'!S89*2.471044</f>
        <v>2.9837856299999999</v>
      </c>
      <c r="T89" s="6">
        <f>'Final (ha)'!T89*2.471044</f>
        <v>0</v>
      </c>
      <c r="U89" s="6">
        <f>'Final (ha)'!U89*2.471044</f>
        <v>0</v>
      </c>
      <c r="V89" s="6">
        <f>'Final (ha)'!V89*2.471044</f>
        <v>0</v>
      </c>
      <c r="W89" s="6">
        <f>'Final (ha)'!W89*2.471044</f>
        <v>0</v>
      </c>
      <c r="X89" s="6">
        <f>'Final (ha)'!X89*2.471044</f>
        <v>3.2000019799999997</v>
      </c>
      <c r="Y89" s="6">
        <f>'Final (ha)'!Y89*2.471044</f>
        <v>0</v>
      </c>
      <c r="Z89" s="6">
        <f>'Final (ha)'!Z89*2.471044</f>
        <v>149.45491873</v>
      </c>
      <c r="AA89" s="6">
        <f>'Final (ha)'!AA89*2.471044</f>
        <v>0</v>
      </c>
      <c r="AB89" s="6">
        <f>'Final (ha)'!AB89*2.471044</f>
        <v>0</v>
      </c>
      <c r="AC89" s="6">
        <f>'Final (ha)'!AC89*2.471044</f>
        <v>11.786879879999999</v>
      </c>
      <c r="AD89" s="6">
        <f>'Final (ha)'!AD89*2.471044</f>
        <v>0</v>
      </c>
      <c r="AE89" s="6">
        <f>'Final (ha)'!AE89*2.471044</f>
        <v>0</v>
      </c>
      <c r="AF89" s="6">
        <f>'Final (ha)'!AF89*2.471044</f>
        <v>0</v>
      </c>
      <c r="AG89" s="6">
        <f>'Final (ha)'!AG89*2.471044</f>
        <v>0</v>
      </c>
      <c r="AH89" s="6">
        <f>'Final (ha)'!AH89*2.471044</f>
        <v>0</v>
      </c>
      <c r="AJ89" s="47">
        <f t="shared" si="2"/>
        <v>634.96564384999999</v>
      </c>
      <c r="AK89" s="47">
        <f t="shared" si="3"/>
        <v>634.96564384999999</v>
      </c>
    </row>
    <row r="90" spans="1:37" x14ac:dyDescent="0.25">
      <c r="A90" s="6">
        <f>'Final (ha)'!A90</f>
        <v>2003</v>
      </c>
      <c r="B90" s="6" t="str">
        <f>'Final (ha)'!B90</f>
        <v>OutputSite 1</v>
      </c>
      <c r="C90" s="6" t="str">
        <f>'Final (ha)'!C90</f>
        <v>Westchester</v>
      </c>
      <c r="D90" s="6">
        <f>'Final (ha)'!D90</f>
        <v>0</v>
      </c>
      <c r="E90" s="6">
        <f>'Final (ha)'!E90</f>
        <v>0</v>
      </c>
      <c r="F90" s="6" t="str">
        <f>'Final (ha)'!F90</f>
        <v>Fixed</v>
      </c>
      <c r="G90" s="6" t="str">
        <f>'Final (ha)'!G90</f>
        <v>NYS RIM Min</v>
      </c>
      <c r="H90" s="6" t="str">
        <f>'Final (ha)'!H90</f>
        <v>Protect None</v>
      </c>
      <c r="I90" s="6">
        <f>'Final (ha)'!K90</f>
        <v>137.1602</v>
      </c>
      <c r="J90" s="6">
        <f>'Final (ha)'!J90*2.471044</f>
        <v>71.172491914399998</v>
      </c>
      <c r="K90" s="6">
        <f>'Final (ha)'!K90*2.471044</f>
        <v>338.92888924880003</v>
      </c>
      <c r="L90" s="6">
        <f>'Final (ha)'!L90*2.471044</f>
        <v>0</v>
      </c>
      <c r="M90" s="6">
        <f>'Final (ha)'!M90*2.471044</f>
        <v>0</v>
      </c>
      <c r="N90" s="6">
        <f>'Final (ha)'!N90*2.471044</f>
        <v>0</v>
      </c>
      <c r="O90" s="6">
        <f>'Final (ha)'!O90*2.471044</f>
        <v>0</v>
      </c>
      <c r="P90" s="6">
        <f>'Final (ha)'!P90*2.471044</f>
        <v>13.4975836412</v>
      </c>
      <c r="Q90" s="6">
        <f>'Final (ha)'!Q90*2.471044</f>
        <v>41.576056613199995</v>
      </c>
      <c r="R90" s="6">
        <f>'Final (ha)'!R90*2.471044</f>
        <v>0</v>
      </c>
      <c r="S90" s="6">
        <f>'Final (ha)'!S90*2.471044</f>
        <v>2.9835385256000002</v>
      </c>
      <c r="T90" s="6">
        <f>'Final (ha)'!T90*2.471044</f>
        <v>0.72772245800000002</v>
      </c>
      <c r="U90" s="6">
        <f>'Final (ha)'!U90*2.471044</f>
        <v>0</v>
      </c>
      <c r="V90" s="6">
        <f>'Final (ha)'!V90*2.471044</f>
        <v>0</v>
      </c>
      <c r="W90" s="6">
        <f>'Final (ha)'!W90*2.471044</f>
        <v>0</v>
      </c>
      <c r="X90" s="6">
        <f>'Final (ha)'!X90*2.471044</f>
        <v>3.2000019799999997</v>
      </c>
      <c r="Y90" s="6">
        <f>'Final (ha)'!Y90*2.471044</f>
        <v>0</v>
      </c>
      <c r="Z90" s="6">
        <f>'Final (ha)'!Z90*2.471044</f>
        <v>149.48284152720001</v>
      </c>
      <c r="AA90" s="6">
        <f>'Final (ha)'!AA90*2.471044</f>
        <v>0</v>
      </c>
      <c r="AB90" s="6">
        <f>'Final (ha)'!AB90*2.471044</f>
        <v>0</v>
      </c>
      <c r="AC90" s="6">
        <f>'Final (ha)'!AC90*2.471044</f>
        <v>11.450817896</v>
      </c>
      <c r="AD90" s="6">
        <f>'Final (ha)'!AD90*2.471044</f>
        <v>0</v>
      </c>
      <c r="AE90" s="6">
        <f>'Final (ha)'!AE90*2.471044</f>
        <v>0</v>
      </c>
      <c r="AF90" s="6">
        <f>'Final (ha)'!AF90*2.471044</f>
        <v>0</v>
      </c>
      <c r="AG90" s="6">
        <f>'Final (ha)'!AG90*2.471044</f>
        <v>0</v>
      </c>
      <c r="AH90" s="6">
        <f>'Final (ha)'!AH90*2.471044</f>
        <v>1.9457000456</v>
      </c>
      <c r="AJ90" s="47">
        <f t="shared" si="2"/>
        <v>634.96564384999999</v>
      </c>
      <c r="AK90" s="47">
        <f t="shared" si="3"/>
        <v>634.96564384999999</v>
      </c>
    </row>
    <row r="91" spans="1:37" x14ac:dyDescent="0.25">
      <c r="A91" s="6">
        <f>'Final (ha)'!A91</f>
        <v>2025</v>
      </c>
      <c r="B91" s="6" t="str">
        <f>'Final (ha)'!B91</f>
        <v>OutputSite 1</v>
      </c>
      <c r="C91" s="6" t="str">
        <f>'Final (ha)'!C91</f>
        <v>Westchester</v>
      </c>
      <c r="D91" s="6">
        <f>'Final (ha)'!D91</f>
        <v>0</v>
      </c>
      <c r="E91" s="6">
        <f>'Final (ha)'!E91</f>
        <v>0</v>
      </c>
      <c r="F91" s="6" t="str">
        <f>'Final (ha)'!F91</f>
        <v>Fixed</v>
      </c>
      <c r="G91" s="6" t="str">
        <f>'Final (ha)'!G91</f>
        <v>NYS RIM Min</v>
      </c>
      <c r="H91" s="6" t="str">
        <f>'Final (ha)'!H91</f>
        <v>Protect None</v>
      </c>
      <c r="I91" s="6">
        <f>'Final (ha)'!K91</f>
        <v>136.1215</v>
      </c>
      <c r="J91" s="6">
        <f>'Final (ha)'!J91*2.471044</f>
        <v>70.619225162800007</v>
      </c>
      <c r="K91" s="6">
        <f>'Final (ha)'!K91*2.471044</f>
        <v>336.36221584599997</v>
      </c>
      <c r="L91" s="6">
        <f>'Final (ha)'!L91*2.471044</f>
        <v>0</v>
      </c>
      <c r="M91" s="6">
        <f>'Final (ha)'!M91*2.471044</f>
        <v>0</v>
      </c>
      <c r="N91" s="6">
        <f>'Final (ha)'!N91*2.471044</f>
        <v>0</v>
      </c>
      <c r="O91" s="6">
        <f>'Final (ha)'!O91*2.471044</f>
        <v>0</v>
      </c>
      <c r="P91" s="6">
        <f>'Final (ha)'!P91*2.471044</f>
        <v>10.157720570799999</v>
      </c>
      <c r="Q91" s="6">
        <f>'Final (ha)'!Q91*2.471044</f>
        <v>47.344708831200002</v>
      </c>
      <c r="R91" s="6">
        <f>'Final (ha)'!R91*2.471044</f>
        <v>0</v>
      </c>
      <c r="S91" s="6">
        <f>'Final (ha)'!S91*2.471044</f>
        <v>2.9810674815999998</v>
      </c>
      <c r="T91" s="6">
        <f>'Final (ha)'!T91*2.471044</f>
        <v>0.81668004199999999</v>
      </c>
      <c r="U91" s="6">
        <f>'Final (ha)'!U91*2.471044</f>
        <v>0</v>
      </c>
      <c r="V91" s="6">
        <f>'Final (ha)'!V91*2.471044</f>
        <v>0</v>
      </c>
      <c r="W91" s="6">
        <f>'Final (ha)'!W91*2.471044</f>
        <v>0</v>
      </c>
      <c r="X91" s="6">
        <f>'Final (ha)'!X91*2.471044</f>
        <v>3.2000019799999997</v>
      </c>
      <c r="Y91" s="6">
        <f>'Final (ha)'!Y91*2.471044</f>
        <v>0</v>
      </c>
      <c r="Z91" s="6">
        <f>'Final (ha)'!Z91*2.471044</f>
        <v>149.5844014356</v>
      </c>
      <c r="AA91" s="6">
        <f>'Final (ha)'!AA91*2.471044</f>
        <v>0</v>
      </c>
      <c r="AB91" s="6">
        <f>'Final (ha)'!AB91*2.471044</f>
        <v>0</v>
      </c>
      <c r="AC91" s="6">
        <f>'Final (ha)'!AC91*2.471044</f>
        <v>11.4006557028</v>
      </c>
      <c r="AD91" s="6">
        <f>'Final (ha)'!AD91*2.471044</f>
        <v>0</v>
      </c>
      <c r="AE91" s="6">
        <f>'Final (ha)'!AE91*2.471044</f>
        <v>0</v>
      </c>
      <c r="AF91" s="6">
        <f>'Final (ha)'!AF91*2.471044</f>
        <v>0</v>
      </c>
      <c r="AG91" s="6">
        <f>'Final (ha)'!AG91*2.471044</f>
        <v>0</v>
      </c>
      <c r="AH91" s="6">
        <f>'Final (ha)'!AH91*2.471044</f>
        <v>2.4989667972</v>
      </c>
      <c r="AJ91" s="47">
        <f t="shared" si="2"/>
        <v>634.96564384999999</v>
      </c>
      <c r="AK91" s="47">
        <f t="shared" si="3"/>
        <v>634.96564384999999</v>
      </c>
    </row>
    <row r="92" spans="1:37" x14ac:dyDescent="0.25">
      <c r="A92" s="6">
        <f>'Final (ha)'!A92</f>
        <v>2040</v>
      </c>
      <c r="B92" s="6" t="str">
        <f>'Final (ha)'!B92</f>
        <v>OutputSite 1</v>
      </c>
      <c r="C92" s="6" t="str">
        <f>'Final (ha)'!C92</f>
        <v>Westchester</v>
      </c>
      <c r="D92" s="6">
        <f>'Final (ha)'!D92</f>
        <v>0</v>
      </c>
      <c r="E92" s="6">
        <f>'Final (ha)'!E92</f>
        <v>0</v>
      </c>
      <c r="F92" s="6" t="str">
        <f>'Final (ha)'!F92</f>
        <v>Fixed</v>
      </c>
      <c r="G92" s="6" t="str">
        <f>'Final (ha)'!G92</f>
        <v>NYS RIM Min</v>
      </c>
      <c r="H92" s="6" t="str">
        <f>'Final (ha)'!H92</f>
        <v>Protect None</v>
      </c>
      <c r="I92" s="6">
        <f>'Final (ha)'!K92</f>
        <v>134.3854</v>
      </c>
      <c r="J92" s="6">
        <f>'Final (ha)'!J92*2.471044</f>
        <v>68.256907098799999</v>
      </c>
      <c r="K92" s="6">
        <f>'Final (ha)'!K92*2.471044</f>
        <v>332.07223635759999</v>
      </c>
      <c r="L92" s="6">
        <f>'Final (ha)'!L92*2.471044</f>
        <v>0</v>
      </c>
      <c r="M92" s="6">
        <f>'Final (ha)'!M92*2.471044</f>
        <v>0</v>
      </c>
      <c r="N92" s="6">
        <f>'Final (ha)'!N92*2.471044</f>
        <v>0</v>
      </c>
      <c r="O92" s="6">
        <f>'Final (ha)'!O92*2.471044</f>
        <v>0</v>
      </c>
      <c r="P92" s="6">
        <f>'Final (ha)'!P92*2.471044</f>
        <v>12.096007484400001</v>
      </c>
      <c r="Q92" s="6">
        <f>'Final (ha)'!Q92*2.471044</f>
        <v>47.775411800400001</v>
      </c>
      <c r="R92" s="6">
        <f>'Final (ha)'!R92*2.471044</f>
        <v>0</v>
      </c>
      <c r="S92" s="6">
        <f>'Final (ha)'!S92*2.471044</f>
        <v>2.9608049207999998</v>
      </c>
      <c r="T92" s="6">
        <f>'Final (ha)'!T92*2.471044</f>
        <v>2.4932833959999998</v>
      </c>
      <c r="U92" s="6">
        <f>'Final (ha)'!U92*2.471044</f>
        <v>0</v>
      </c>
      <c r="V92" s="6">
        <f>'Final (ha)'!V92*2.471044</f>
        <v>0</v>
      </c>
      <c r="W92" s="6">
        <f>'Final (ha)'!W92*2.471044</f>
        <v>0</v>
      </c>
      <c r="X92" s="6">
        <f>'Final (ha)'!X92*2.471044</f>
        <v>3.2000019799999997</v>
      </c>
      <c r="Y92" s="6">
        <f>'Final (ha)'!Y92*2.471044</f>
        <v>0</v>
      </c>
      <c r="Z92" s="6">
        <f>'Final (ha)'!Z92*2.471044</f>
        <v>149.99138238239999</v>
      </c>
      <c r="AA92" s="6">
        <f>'Final (ha)'!AA92*2.471044</f>
        <v>0</v>
      </c>
      <c r="AB92" s="6">
        <f>'Final (ha)'!AB92*2.471044</f>
        <v>0</v>
      </c>
      <c r="AC92" s="6">
        <f>'Final (ha)'!AC92*2.471044</f>
        <v>11.2583235684</v>
      </c>
      <c r="AD92" s="6">
        <f>'Final (ha)'!AD92*2.471044</f>
        <v>0</v>
      </c>
      <c r="AE92" s="6">
        <f>'Final (ha)'!AE92*2.471044</f>
        <v>0</v>
      </c>
      <c r="AF92" s="6">
        <f>'Final (ha)'!AF92*2.471044</f>
        <v>0</v>
      </c>
      <c r="AG92" s="6">
        <f>'Final (ha)'!AG92*2.471044</f>
        <v>0</v>
      </c>
      <c r="AH92" s="6">
        <f>'Final (ha)'!AH92*2.471044</f>
        <v>4.8612848612000006</v>
      </c>
      <c r="AJ92" s="47">
        <f t="shared" si="2"/>
        <v>634.96564384999999</v>
      </c>
      <c r="AK92" s="47">
        <f t="shared" si="3"/>
        <v>634.96564384999999</v>
      </c>
    </row>
    <row r="93" spans="1:37" x14ac:dyDescent="0.25">
      <c r="A93" s="6">
        <f>'Final (ha)'!A93</f>
        <v>2055</v>
      </c>
      <c r="B93" s="6" t="str">
        <f>'Final (ha)'!B93</f>
        <v>OutputSite 1</v>
      </c>
      <c r="C93" s="6" t="str">
        <f>'Final (ha)'!C93</f>
        <v>Westchester</v>
      </c>
      <c r="D93" s="6">
        <f>'Final (ha)'!D93</f>
        <v>0</v>
      </c>
      <c r="E93" s="6">
        <f>'Final (ha)'!E93</f>
        <v>0</v>
      </c>
      <c r="F93" s="6" t="str">
        <f>'Final (ha)'!F93</f>
        <v>Fixed</v>
      </c>
      <c r="G93" s="6" t="str">
        <f>'Final (ha)'!G93</f>
        <v>NYS RIM Min</v>
      </c>
      <c r="H93" s="6" t="str">
        <f>'Final (ha)'!H93</f>
        <v>Protect None</v>
      </c>
      <c r="I93" s="6">
        <f>'Final (ha)'!K93</f>
        <v>132.7868</v>
      </c>
      <c r="J93" s="6">
        <f>'Final (ha)'!J93*2.471044</f>
        <v>65.649214365600002</v>
      </c>
      <c r="K93" s="6">
        <f>'Final (ha)'!K93*2.471044</f>
        <v>328.12202541919999</v>
      </c>
      <c r="L93" s="6">
        <f>'Final (ha)'!L93*2.471044</f>
        <v>0</v>
      </c>
      <c r="M93" s="6">
        <f>'Final (ha)'!M93*2.471044</f>
        <v>0</v>
      </c>
      <c r="N93" s="6">
        <f>'Final (ha)'!N93*2.471044</f>
        <v>0</v>
      </c>
      <c r="O93" s="6">
        <f>'Final (ha)'!O93*2.471044</f>
        <v>0</v>
      </c>
      <c r="P93" s="6">
        <f>'Final (ha)'!P93*2.471044</f>
        <v>13.852672664</v>
      </c>
      <c r="Q93" s="6">
        <f>'Final (ha)'!Q93*2.471044</f>
        <v>47.623195490000001</v>
      </c>
      <c r="R93" s="6">
        <f>'Final (ha)'!R93*2.471044</f>
        <v>0</v>
      </c>
      <c r="S93" s="6">
        <f>'Final (ha)'!S93*2.471044</f>
        <v>2.9141021891999999</v>
      </c>
      <c r="T93" s="6">
        <f>'Final (ha)'!T93*2.471044</f>
        <v>4.4451610515999995</v>
      </c>
      <c r="U93" s="6">
        <f>'Final (ha)'!U93*2.471044</f>
        <v>0</v>
      </c>
      <c r="V93" s="6">
        <f>'Final (ha)'!V93*2.471044</f>
        <v>0</v>
      </c>
      <c r="W93" s="6">
        <f>'Final (ha)'!W93*2.471044</f>
        <v>0</v>
      </c>
      <c r="X93" s="6">
        <f>'Final (ha)'!X93*2.471044</f>
        <v>3.2000019799999997</v>
      </c>
      <c r="Y93" s="6">
        <f>'Final (ha)'!Y93*2.471044</f>
        <v>0</v>
      </c>
      <c r="Z93" s="6">
        <f>'Final (ha)'!Z93*2.471044</f>
        <v>150.6318769872</v>
      </c>
      <c r="AA93" s="6">
        <f>'Final (ha)'!AA93*2.471044</f>
        <v>0</v>
      </c>
      <c r="AB93" s="6">
        <f>'Final (ha)'!AB93*2.471044</f>
        <v>0</v>
      </c>
      <c r="AC93" s="6">
        <f>'Final (ha)'!AC93*2.471044</f>
        <v>11.058416108799999</v>
      </c>
      <c r="AD93" s="6">
        <f>'Final (ha)'!AD93*2.471044</f>
        <v>0</v>
      </c>
      <c r="AE93" s="6">
        <f>'Final (ha)'!AE93*2.471044</f>
        <v>0</v>
      </c>
      <c r="AF93" s="6">
        <f>'Final (ha)'!AF93*2.471044</f>
        <v>0</v>
      </c>
      <c r="AG93" s="6">
        <f>'Final (ha)'!AG93*2.471044</f>
        <v>0</v>
      </c>
      <c r="AH93" s="6">
        <f>'Final (ha)'!AH93*2.471044</f>
        <v>7.4689775944000001</v>
      </c>
      <c r="AJ93" s="47">
        <f t="shared" si="2"/>
        <v>634.96564384999999</v>
      </c>
      <c r="AK93" s="47">
        <f t="shared" si="3"/>
        <v>634.96564384999999</v>
      </c>
    </row>
    <row r="94" spans="1:37" x14ac:dyDescent="0.25">
      <c r="A94" s="6">
        <f>'Final (ha)'!A94</f>
        <v>2070</v>
      </c>
      <c r="B94" s="6" t="str">
        <f>'Final (ha)'!B94</f>
        <v>OutputSite 1</v>
      </c>
      <c r="C94" s="6" t="str">
        <f>'Final (ha)'!C94</f>
        <v>Westchester</v>
      </c>
      <c r="D94" s="6">
        <f>'Final (ha)'!D94</f>
        <v>0</v>
      </c>
      <c r="E94" s="6">
        <f>'Final (ha)'!E94</f>
        <v>0</v>
      </c>
      <c r="F94" s="6" t="str">
        <f>'Final (ha)'!F94</f>
        <v>Fixed</v>
      </c>
      <c r="G94" s="6" t="str">
        <f>'Final (ha)'!G94</f>
        <v>NYS RIM Min</v>
      </c>
      <c r="H94" s="6" t="str">
        <f>'Final (ha)'!H94</f>
        <v>Protect None</v>
      </c>
      <c r="I94" s="6">
        <f>'Final (ha)'!K94</f>
        <v>130.3845</v>
      </c>
      <c r="J94" s="6">
        <f>'Final (ha)'!J94*2.471044</f>
        <v>61.289057227600004</v>
      </c>
      <c r="K94" s="6">
        <f>'Final (ha)'!K94*2.471044</f>
        <v>322.18583641800001</v>
      </c>
      <c r="L94" s="6">
        <f>'Final (ha)'!L94*2.471044</f>
        <v>0</v>
      </c>
      <c r="M94" s="6">
        <f>'Final (ha)'!M94*2.471044</f>
        <v>0</v>
      </c>
      <c r="N94" s="6">
        <f>'Final (ha)'!N94*2.471044</f>
        <v>0</v>
      </c>
      <c r="O94" s="6">
        <f>'Final (ha)'!O94*2.471044</f>
        <v>0</v>
      </c>
      <c r="P94" s="6">
        <f>'Final (ha)'!P94*2.471044</f>
        <v>13.4941241796</v>
      </c>
      <c r="Q94" s="6">
        <f>'Final (ha)'!Q94*2.471044</f>
        <v>50.130563836799993</v>
      </c>
      <c r="R94" s="6">
        <f>'Final (ha)'!R94*2.471044</f>
        <v>0</v>
      </c>
      <c r="S94" s="6">
        <f>'Final (ha)'!S94*2.471044</f>
        <v>2.7722642635999999</v>
      </c>
      <c r="T94" s="6">
        <f>'Final (ha)'!T94*2.471044</f>
        <v>7.6234178444000005</v>
      </c>
      <c r="U94" s="6">
        <f>'Final (ha)'!U94*2.471044</f>
        <v>0</v>
      </c>
      <c r="V94" s="6">
        <f>'Final (ha)'!V94*2.471044</f>
        <v>0</v>
      </c>
      <c r="W94" s="6">
        <f>'Final (ha)'!W94*2.471044</f>
        <v>0</v>
      </c>
      <c r="X94" s="6">
        <f>'Final (ha)'!X94*2.471044</f>
        <v>2.9528975800000001</v>
      </c>
      <c r="Y94" s="6">
        <f>'Final (ha)'!Y94*2.471044</f>
        <v>0</v>
      </c>
      <c r="Z94" s="6">
        <f>'Final (ha)'!Z94*2.471044</f>
        <v>152.3680325016</v>
      </c>
      <c r="AA94" s="6">
        <f>'Final (ha)'!AA94*2.471044</f>
        <v>0</v>
      </c>
      <c r="AB94" s="6">
        <f>'Final (ha)'!AB94*2.471044</f>
        <v>0</v>
      </c>
      <c r="AC94" s="6">
        <f>'Final (ha)'!AC94*2.471044</f>
        <v>10.3200681616</v>
      </c>
      <c r="AD94" s="6">
        <f>'Final (ha)'!AD94*2.471044</f>
        <v>0</v>
      </c>
      <c r="AE94" s="6">
        <f>'Final (ha)'!AE94*2.471044</f>
        <v>0</v>
      </c>
      <c r="AF94" s="6">
        <f>'Final (ha)'!AF94*2.471044</f>
        <v>0</v>
      </c>
      <c r="AG94" s="6">
        <f>'Final (ha)'!AG94*2.471044</f>
        <v>0</v>
      </c>
      <c r="AH94" s="6">
        <f>'Final (ha)'!AH94*2.471044</f>
        <v>11.8291347324</v>
      </c>
      <c r="AJ94" s="47">
        <f t="shared" si="2"/>
        <v>634.96539674560006</v>
      </c>
      <c r="AK94" s="47">
        <f t="shared" si="3"/>
        <v>634.96539674560006</v>
      </c>
    </row>
    <row r="95" spans="1:37" x14ac:dyDescent="0.25">
      <c r="A95" s="6">
        <f>'Final (ha)'!A95</f>
        <v>2085</v>
      </c>
      <c r="B95" s="6" t="str">
        <f>'Final (ha)'!B95</f>
        <v>OutputSite 1</v>
      </c>
      <c r="C95" s="6" t="str">
        <f>'Final (ha)'!C95</f>
        <v>Westchester</v>
      </c>
      <c r="D95" s="6">
        <f>'Final (ha)'!D95</f>
        <v>0</v>
      </c>
      <c r="E95" s="6">
        <f>'Final (ha)'!E95</f>
        <v>0</v>
      </c>
      <c r="F95" s="6" t="str">
        <f>'Final (ha)'!F95</f>
        <v>Fixed</v>
      </c>
      <c r="G95" s="6" t="str">
        <f>'Final (ha)'!G95</f>
        <v>NYS RIM Min</v>
      </c>
      <c r="H95" s="6" t="str">
        <f>'Final (ha)'!H95</f>
        <v>Protect None</v>
      </c>
      <c r="I95" s="6">
        <f>'Final (ha)'!K95</f>
        <v>128.3519</v>
      </c>
      <c r="J95" s="6">
        <f>'Final (ha)'!J95*2.471044</f>
        <v>57.702336861600003</v>
      </c>
      <c r="K95" s="6">
        <f>'Final (ha)'!K95*2.471044</f>
        <v>317.16319238360001</v>
      </c>
      <c r="L95" s="6">
        <f>'Final (ha)'!L95*2.471044</f>
        <v>0</v>
      </c>
      <c r="M95" s="6">
        <f>'Final (ha)'!M95*2.471044</f>
        <v>0</v>
      </c>
      <c r="N95" s="6">
        <f>'Final (ha)'!N95*2.471044</f>
        <v>0</v>
      </c>
      <c r="O95" s="6">
        <f>'Final (ha)'!O95*2.471044</f>
        <v>0</v>
      </c>
      <c r="P95" s="6">
        <f>'Final (ha)'!P95*2.471044</f>
        <v>11.716455126000001</v>
      </c>
      <c r="Q95" s="6">
        <f>'Final (ha)'!Q95*2.471044</f>
        <v>57.907186409200001</v>
      </c>
      <c r="R95" s="6">
        <f>'Final (ha)'!R95*2.471044</f>
        <v>0</v>
      </c>
      <c r="S95" s="6">
        <f>'Final (ha)'!S95*2.471044</f>
        <v>2.5078625555999996</v>
      </c>
      <c r="T95" s="6">
        <f>'Final (ha)'!T95*2.471044</f>
        <v>9.1695500752000001</v>
      </c>
      <c r="U95" s="6">
        <f>'Final (ha)'!U95*2.471044</f>
        <v>0</v>
      </c>
      <c r="V95" s="6">
        <f>'Final (ha)'!V95*2.471044</f>
        <v>0</v>
      </c>
      <c r="W95" s="6">
        <f>'Final (ha)'!W95*2.471044</f>
        <v>0</v>
      </c>
      <c r="X95" s="6">
        <f>'Final (ha)'!X95*2.471044</f>
        <v>2.8849438699999999</v>
      </c>
      <c r="Y95" s="6">
        <f>'Final (ha)'!Y95*2.471044</f>
        <v>0</v>
      </c>
      <c r="Z95" s="6">
        <f>'Final (ha)'!Z95*2.471044</f>
        <v>154.75407258800001</v>
      </c>
      <c r="AA95" s="6">
        <f>'Final (ha)'!AA95*2.471044</f>
        <v>0</v>
      </c>
      <c r="AB95" s="6">
        <f>'Final (ha)'!AB95*2.471044</f>
        <v>0</v>
      </c>
      <c r="AC95" s="6">
        <f>'Final (ha)'!AC95*2.471044</f>
        <v>5.7439417779999999</v>
      </c>
      <c r="AD95" s="6">
        <f>'Final (ha)'!AD95*2.471044</f>
        <v>0</v>
      </c>
      <c r="AE95" s="6">
        <f>'Final (ha)'!AE95*2.471044</f>
        <v>0</v>
      </c>
      <c r="AF95" s="6">
        <f>'Final (ha)'!AF95*2.471044</f>
        <v>0</v>
      </c>
      <c r="AG95" s="6">
        <f>'Final (ha)'!AG95*2.471044</f>
        <v>0</v>
      </c>
      <c r="AH95" s="6">
        <f>'Final (ha)'!AH95*2.471044</f>
        <v>15.4158550984</v>
      </c>
      <c r="AJ95" s="47">
        <f t="shared" si="2"/>
        <v>634.96539674560006</v>
      </c>
      <c r="AK95" s="47">
        <f t="shared" si="3"/>
        <v>634.96539674560006</v>
      </c>
    </row>
    <row r="96" spans="1:37" x14ac:dyDescent="0.25">
      <c r="A96" s="6">
        <f>'Final (ha)'!A96</f>
        <v>2100</v>
      </c>
      <c r="B96" s="6" t="str">
        <f>'Final (ha)'!B96</f>
        <v>OutputSite 1</v>
      </c>
      <c r="C96" s="6" t="str">
        <f>'Final (ha)'!C96</f>
        <v>Westchester</v>
      </c>
      <c r="D96" s="6">
        <f>'Final (ha)'!D96</f>
        <v>0</v>
      </c>
      <c r="E96" s="6">
        <f>'Final (ha)'!E96</f>
        <v>0</v>
      </c>
      <c r="F96" s="6" t="str">
        <f>'Final (ha)'!F96</f>
        <v>Fixed</v>
      </c>
      <c r="G96" s="6" t="str">
        <f>'Final (ha)'!G96</f>
        <v>NYS RIM Min</v>
      </c>
      <c r="H96" s="6" t="str">
        <f>'Final (ha)'!H96</f>
        <v>Protect None</v>
      </c>
      <c r="I96" s="6">
        <f>'Final (ha)'!K96</f>
        <v>126.5664</v>
      </c>
      <c r="J96" s="6">
        <f>'Final (ha)'!J96*2.471044</f>
        <v>51.595398719999999</v>
      </c>
      <c r="K96" s="6">
        <f>'Final (ha)'!K96*2.471044</f>
        <v>312.75114332160001</v>
      </c>
      <c r="L96" s="6">
        <f>'Final (ha)'!L96*2.471044</f>
        <v>0</v>
      </c>
      <c r="M96" s="6">
        <f>'Final (ha)'!M96*2.471044</f>
        <v>0</v>
      </c>
      <c r="N96" s="6">
        <f>'Final (ha)'!N96*2.471044</f>
        <v>0</v>
      </c>
      <c r="O96" s="6">
        <f>'Final (ha)'!O96*2.471044</f>
        <v>0</v>
      </c>
      <c r="P96" s="6">
        <f>'Final (ha)'!P96*2.471044</f>
        <v>9.7811334651999999</v>
      </c>
      <c r="Q96" s="6">
        <f>'Final (ha)'!Q96*2.471044</f>
        <v>62.626880449200002</v>
      </c>
      <c r="R96" s="6">
        <f>'Final (ha)'!R96*2.471044</f>
        <v>0</v>
      </c>
      <c r="S96" s="6">
        <f>'Final (ha)'!S96*2.471044</f>
        <v>2.2034299347999999</v>
      </c>
      <c r="T96" s="6">
        <f>'Final (ha)'!T96*2.471044</f>
        <v>9.0815809087999995</v>
      </c>
      <c r="U96" s="6">
        <f>'Final (ha)'!U96*2.471044</f>
        <v>0</v>
      </c>
      <c r="V96" s="6">
        <f>'Final (ha)'!V96*2.471044</f>
        <v>0</v>
      </c>
      <c r="W96" s="6">
        <f>'Final (ha)'!W96*2.471044</f>
        <v>0</v>
      </c>
      <c r="X96" s="6">
        <f>'Final (ha)'!X96*2.471044</f>
        <v>2.8602334300000001</v>
      </c>
      <c r="Y96" s="6">
        <f>'Final (ha)'!Y96*2.471044</f>
        <v>0</v>
      </c>
      <c r="Z96" s="6">
        <f>'Final (ha)'!Z96*2.471044</f>
        <v>158.87280872720001</v>
      </c>
      <c r="AA96" s="6">
        <f>'Final (ha)'!AA96*2.471044</f>
        <v>0</v>
      </c>
      <c r="AB96" s="6">
        <f>'Final (ha)'!AB96*2.471044</f>
        <v>0</v>
      </c>
      <c r="AC96" s="6">
        <f>'Final (ha)'!AC96*2.471044</f>
        <v>3.6702416532000002</v>
      </c>
      <c r="AD96" s="6">
        <f>'Final (ha)'!AD96*2.471044</f>
        <v>0</v>
      </c>
      <c r="AE96" s="6">
        <f>'Final (ha)'!AE96*2.471044</f>
        <v>0</v>
      </c>
      <c r="AF96" s="6">
        <f>'Final (ha)'!AF96*2.471044</f>
        <v>0</v>
      </c>
      <c r="AG96" s="6">
        <f>'Final (ha)'!AG96*2.471044</f>
        <v>0</v>
      </c>
      <c r="AH96" s="6">
        <f>'Final (ha)'!AH96*2.471044</f>
        <v>21.522793240000002</v>
      </c>
      <c r="AJ96" s="47">
        <f t="shared" si="2"/>
        <v>634.96564385000011</v>
      </c>
      <c r="AK96" s="47">
        <f t="shared" si="3"/>
        <v>634.96564385000011</v>
      </c>
    </row>
    <row r="97" spans="1:37" x14ac:dyDescent="0.25">
      <c r="A97" s="6">
        <f>'Final (ha)'!A97</f>
        <v>0</v>
      </c>
      <c r="B97" s="6" t="str">
        <f>'Final (ha)'!B97</f>
        <v>OutputSite 2</v>
      </c>
      <c r="C97" s="6" t="str">
        <f>'Final (ha)'!C97</f>
        <v>Westchester</v>
      </c>
      <c r="D97" s="6">
        <f>'Final (ha)'!D97</f>
        <v>0</v>
      </c>
      <c r="E97" s="6">
        <f>'Final (ha)'!E97</f>
        <v>0</v>
      </c>
      <c r="F97" s="6" t="str">
        <f>'Final (ha)'!F97</f>
        <v>Fixed</v>
      </c>
      <c r="G97" s="6" t="str">
        <f>'Final (ha)'!G97</f>
        <v>NYS RIM Min</v>
      </c>
      <c r="H97" s="6" t="str">
        <f>'Final (ha)'!H97</f>
        <v>Protect None</v>
      </c>
      <c r="I97" s="6">
        <f>'Final (ha)'!K97</f>
        <v>64.362499999999997</v>
      </c>
      <c r="J97" s="6">
        <f>'Final (ha)'!J97*2.471044</f>
        <v>126.15297381000001</v>
      </c>
      <c r="K97" s="6">
        <f>'Final (ha)'!K97*2.471044</f>
        <v>159.04256945</v>
      </c>
      <c r="L97" s="6">
        <f>'Final (ha)'!L97*2.471044</f>
        <v>1.2478772200000001</v>
      </c>
      <c r="M97" s="6">
        <f>'Final (ha)'!M97*2.471044</f>
        <v>0</v>
      </c>
      <c r="N97" s="6">
        <f>'Final (ha)'!N97*2.471044</f>
        <v>3.8733614699999999</v>
      </c>
      <c r="O97" s="6">
        <f>'Final (ha)'!O97*2.471044</f>
        <v>0</v>
      </c>
      <c r="P97" s="6">
        <f>'Final (ha)'!P97*2.471044</f>
        <v>0</v>
      </c>
      <c r="Q97" s="6">
        <f>'Final (ha)'!Q97*2.471044</f>
        <v>0</v>
      </c>
      <c r="R97" s="6">
        <f>'Final (ha)'!R97*2.471044</f>
        <v>0</v>
      </c>
      <c r="S97" s="6">
        <f>'Final (ha)'!S97*2.471044</f>
        <v>9.6000059399999991</v>
      </c>
      <c r="T97" s="6">
        <f>'Final (ha)'!T97*2.471044</f>
        <v>0.87104300999999995</v>
      </c>
      <c r="U97" s="6">
        <f>'Final (ha)'!U97*2.471044</f>
        <v>0</v>
      </c>
      <c r="V97" s="6">
        <f>'Final (ha)'!V97*2.471044</f>
        <v>0</v>
      </c>
      <c r="W97" s="6">
        <f>'Final (ha)'!W97*2.471044</f>
        <v>0.97606238000000001</v>
      </c>
      <c r="X97" s="6">
        <f>'Final (ha)'!X97*2.471044</f>
        <v>0.44478792</v>
      </c>
      <c r="Y97" s="6">
        <f>'Final (ha)'!Y97*2.471044</f>
        <v>0</v>
      </c>
      <c r="Z97" s="6">
        <f>'Final (ha)'!Z97*2.471044</f>
        <v>114.60084311</v>
      </c>
      <c r="AA97" s="6">
        <f>'Final (ha)'!AA97*2.471044</f>
        <v>0</v>
      </c>
      <c r="AB97" s="6">
        <f>'Final (ha)'!AB97*2.471044</f>
        <v>0</v>
      </c>
      <c r="AC97" s="6">
        <f>'Final (ha)'!AC97*2.471044</f>
        <v>10.001550590000001</v>
      </c>
      <c r="AD97" s="6">
        <f>'Final (ha)'!AD97*2.471044</f>
        <v>0</v>
      </c>
      <c r="AE97" s="6">
        <f>'Final (ha)'!AE97*2.471044</f>
        <v>0</v>
      </c>
      <c r="AF97" s="6">
        <f>'Final (ha)'!AF97*2.471044</f>
        <v>3.4532839900000001</v>
      </c>
      <c r="AG97" s="6">
        <f>'Final (ha)'!AG97*2.471044</f>
        <v>0</v>
      </c>
      <c r="AH97" s="6">
        <f>'Final (ha)'!AH97*2.471044</f>
        <v>0</v>
      </c>
      <c r="AJ97" s="47">
        <f t="shared" si="2"/>
        <v>430.26435889000004</v>
      </c>
      <c r="AK97" s="47">
        <f t="shared" si="3"/>
        <v>430.26435889000004</v>
      </c>
    </row>
    <row r="98" spans="1:37" x14ac:dyDescent="0.25">
      <c r="A98" s="6">
        <f>'Final (ha)'!A98</f>
        <v>2003</v>
      </c>
      <c r="B98" s="6" t="str">
        <f>'Final (ha)'!B98</f>
        <v>OutputSite 2</v>
      </c>
      <c r="C98" s="6" t="str">
        <f>'Final (ha)'!C98</f>
        <v>Westchester</v>
      </c>
      <c r="D98" s="6">
        <f>'Final (ha)'!D98</f>
        <v>0</v>
      </c>
      <c r="E98" s="6">
        <f>'Final (ha)'!E98</f>
        <v>0</v>
      </c>
      <c r="F98" s="6" t="str">
        <f>'Final (ha)'!F98</f>
        <v>Fixed</v>
      </c>
      <c r="G98" s="6" t="str">
        <f>'Final (ha)'!G98</f>
        <v>NYS RIM Min</v>
      </c>
      <c r="H98" s="6" t="str">
        <f>'Final (ha)'!H98</f>
        <v>Protect None</v>
      </c>
      <c r="I98" s="6">
        <f>'Final (ha)'!K98</f>
        <v>61.911000000000001</v>
      </c>
      <c r="J98" s="6">
        <f>'Final (ha)'!J98*2.471044</f>
        <v>124.628339662</v>
      </c>
      <c r="K98" s="6">
        <f>'Final (ha)'!K98*2.471044</f>
        <v>152.98480508400002</v>
      </c>
      <c r="L98" s="6">
        <f>'Final (ha)'!L98*2.471044</f>
        <v>1.2478772200000001</v>
      </c>
      <c r="M98" s="6">
        <f>'Final (ha)'!M98*2.471044</f>
        <v>0</v>
      </c>
      <c r="N98" s="6">
        <f>'Final (ha)'!N98*2.471044</f>
        <v>3.8733614699999999</v>
      </c>
      <c r="O98" s="6">
        <f>'Final (ha)'!O98*2.471044</f>
        <v>0</v>
      </c>
      <c r="P98" s="6">
        <f>'Final (ha)'!P98*2.471044</f>
        <v>6.0577643659999998</v>
      </c>
      <c r="Q98" s="6">
        <f>'Final (ha)'!Q98*2.471044</f>
        <v>0.19570668480000003</v>
      </c>
      <c r="R98" s="6">
        <f>'Final (ha)'!R98*2.471044</f>
        <v>0</v>
      </c>
      <c r="S98" s="6">
        <f>'Final (ha)'!S98*2.471044</f>
        <v>9.5876507199999992</v>
      </c>
      <c r="T98" s="6">
        <f>'Final (ha)'!T98*2.471044</f>
        <v>0.70820121040000006</v>
      </c>
      <c r="U98" s="6">
        <f>'Final (ha)'!U98*2.471044</f>
        <v>0</v>
      </c>
      <c r="V98" s="6">
        <f>'Final (ha)'!V98*2.471044</f>
        <v>0</v>
      </c>
      <c r="W98" s="6">
        <f>'Final (ha)'!W98*2.471044</f>
        <v>0.97606238000000001</v>
      </c>
      <c r="X98" s="6">
        <f>'Final (ha)'!X98*2.471044</f>
        <v>0.45714314</v>
      </c>
      <c r="Y98" s="6">
        <f>'Final (ha)'!Y98*2.471044</f>
        <v>0</v>
      </c>
      <c r="Z98" s="6">
        <f>'Final (ha)'!Z98*2.471044</f>
        <v>114.76368490959999</v>
      </c>
      <c r="AA98" s="6">
        <f>'Final (ha)'!AA98*2.471044</f>
        <v>0</v>
      </c>
      <c r="AB98" s="6">
        <f>'Final (ha)'!AB98*2.471044</f>
        <v>0</v>
      </c>
      <c r="AC98" s="6">
        <f>'Final (ha)'!AC98*2.471044</f>
        <v>10.044546755599999</v>
      </c>
      <c r="AD98" s="6">
        <f>'Final (ha)'!AD98*2.471044</f>
        <v>0</v>
      </c>
      <c r="AE98" s="6">
        <f>'Final (ha)'!AE98*2.471044</f>
        <v>0</v>
      </c>
      <c r="AF98" s="6">
        <f>'Final (ha)'!AF98*2.471044</f>
        <v>3.214828244</v>
      </c>
      <c r="AG98" s="6">
        <f>'Final (ha)'!AG98*2.471044</f>
        <v>0</v>
      </c>
      <c r="AH98" s="6">
        <f>'Final (ha)'!AH98*2.471044</f>
        <v>1.5246341480000001</v>
      </c>
      <c r="AJ98" s="47">
        <f t="shared" si="2"/>
        <v>430.26460599439997</v>
      </c>
      <c r="AK98" s="47">
        <f t="shared" si="3"/>
        <v>430.26460599439997</v>
      </c>
    </row>
    <row r="99" spans="1:37" x14ac:dyDescent="0.25">
      <c r="A99" s="6">
        <f>'Final (ha)'!A99</f>
        <v>2025</v>
      </c>
      <c r="B99" s="6" t="str">
        <f>'Final (ha)'!B99</f>
        <v>OutputSite 2</v>
      </c>
      <c r="C99" s="6" t="str">
        <f>'Final (ha)'!C99</f>
        <v>Westchester</v>
      </c>
      <c r="D99" s="6">
        <f>'Final (ha)'!D99</f>
        <v>0</v>
      </c>
      <c r="E99" s="6">
        <f>'Final (ha)'!E99</f>
        <v>0</v>
      </c>
      <c r="F99" s="6" t="str">
        <f>'Final (ha)'!F99</f>
        <v>Fixed</v>
      </c>
      <c r="G99" s="6" t="str">
        <f>'Final (ha)'!G99</f>
        <v>NYS RIM Min</v>
      </c>
      <c r="H99" s="6" t="str">
        <f>'Final (ha)'!H99</f>
        <v>Protect None</v>
      </c>
      <c r="I99" s="6">
        <f>'Final (ha)'!K99</f>
        <v>61.179900000000004</v>
      </c>
      <c r="J99" s="6">
        <f>'Final (ha)'!J99*2.471044</f>
        <v>123.8702233628</v>
      </c>
      <c r="K99" s="6">
        <f>'Final (ha)'!K99*2.471044</f>
        <v>151.1782248156</v>
      </c>
      <c r="L99" s="6">
        <f>'Final (ha)'!L99*2.471044</f>
        <v>1.2478772200000001</v>
      </c>
      <c r="M99" s="6">
        <f>'Final (ha)'!M99*2.471044</f>
        <v>0</v>
      </c>
      <c r="N99" s="6">
        <f>'Final (ha)'!N99*2.471044</f>
        <v>3.8733614699999999</v>
      </c>
      <c r="O99" s="6">
        <f>'Final (ha)'!O99*2.471044</f>
        <v>0</v>
      </c>
      <c r="P99" s="6">
        <f>'Final (ha)'!P99*2.471044</f>
        <v>6.1010076359999994</v>
      </c>
      <c r="Q99" s="6">
        <f>'Final (ha)'!Q99*2.471044</f>
        <v>2.1327580764</v>
      </c>
      <c r="R99" s="6">
        <f>'Final (ha)'!R99*2.471044</f>
        <v>0</v>
      </c>
      <c r="S99" s="6">
        <f>'Final (ha)'!S99*2.471044</f>
        <v>9.5814731099999992</v>
      </c>
      <c r="T99" s="6">
        <f>'Final (ha)'!T99*2.471044</f>
        <v>0.52336711920000001</v>
      </c>
      <c r="U99" s="6">
        <f>'Final (ha)'!U99*2.471044</f>
        <v>0</v>
      </c>
      <c r="V99" s="6">
        <f>'Final (ha)'!V99*2.471044</f>
        <v>0</v>
      </c>
      <c r="W99" s="6">
        <f>'Final (ha)'!W99*2.471044</f>
        <v>0.97606238000000001</v>
      </c>
      <c r="X99" s="6">
        <f>'Final (ha)'!X99*2.471044</f>
        <v>0.46332075</v>
      </c>
      <c r="Y99" s="6">
        <f>'Final (ha)'!Y99*2.471044</f>
        <v>0</v>
      </c>
      <c r="Z99" s="6">
        <f>'Final (ha)'!Z99*2.471044</f>
        <v>114.9485190008</v>
      </c>
      <c r="AA99" s="6">
        <f>'Final (ha)'!AA99*2.471044</f>
        <v>0</v>
      </c>
      <c r="AB99" s="6">
        <f>'Final (ha)'!AB99*2.471044</f>
        <v>0</v>
      </c>
      <c r="AC99" s="6">
        <f>'Final (ha)'!AC99*2.471044</f>
        <v>10.000067963599999</v>
      </c>
      <c r="AD99" s="6">
        <f>'Final (ha)'!AD99*2.471044</f>
        <v>0</v>
      </c>
      <c r="AE99" s="6">
        <f>'Final (ha)'!AE99*2.471044</f>
        <v>0</v>
      </c>
      <c r="AF99" s="6">
        <f>'Final (ha)'!AF99*2.471044</f>
        <v>3.0853455383999999</v>
      </c>
      <c r="AG99" s="6">
        <f>'Final (ha)'!AG99*2.471044</f>
        <v>0</v>
      </c>
      <c r="AH99" s="6">
        <f>'Final (ha)'!AH99*2.471044</f>
        <v>2.2827504471999998</v>
      </c>
      <c r="AJ99" s="47">
        <f t="shared" si="2"/>
        <v>430.26435888999998</v>
      </c>
      <c r="AK99" s="47">
        <f t="shared" si="3"/>
        <v>430.26435888999998</v>
      </c>
    </row>
    <row r="100" spans="1:37" x14ac:dyDescent="0.25">
      <c r="A100" s="6">
        <f>'Final (ha)'!A100</f>
        <v>2040</v>
      </c>
      <c r="B100" s="6" t="str">
        <f>'Final (ha)'!B100</f>
        <v>OutputSite 2</v>
      </c>
      <c r="C100" s="6" t="str">
        <f>'Final (ha)'!C100</f>
        <v>Westchester</v>
      </c>
      <c r="D100" s="6">
        <f>'Final (ha)'!D100</f>
        <v>0</v>
      </c>
      <c r="E100" s="6">
        <f>'Final (ha)'!E100</f>
        <v>0</v>
      </c>
      <c r="F100" s="6" t="str">
        <f>'Final (ha)'!F100</f>
        <v>Fixed</v>
      </c>
      <c r="G100" s="6" t="str">
        <f>'Final (ha)'!G100</f>
        <v>NYS RIM Min</v>
      </c>
      <c r="H100" s="6" t="str">
        <f>'Final (ha)'!H100</f>
        <v>Protect None</v>
      </c>
      <c r="I100" s="6">
        <f>'Final (ha)'!K100</f>
        <v>59.4968</v>
      </c>
      <c r="J100" s="6">
        <f>'Final (ha)'!J100*2.471044</f>
        <v>122.5936820324</v>
      </c>
      <c r="K100" s="6">
        <f>'Final (ha)'!K100*2.471044</f>
        <v>147.01921065920001</v>
      </c>
      <c r="L100" s="6">
        <f>'Final (ha)'!L100*2.471044</f>
        <v>1.2478772200000001</v>
      </c>
      <c r="M100" s="6">
        <f>'Final (ha)'!M100*2.471044</f>
        <v>0</v>
      </c>
      <c r="N100" s="6">
        <f>'Final (ha)'!N100*2.471044</f>
        <v>3.8733614699999999</v>
      </c>
      <c r="O100" s="6">
        <f>'Final (ha)'!O100*2.471044</f>
        <v>0</v>
      </c>
      <c r="P100" s="6">
        <f>'Final (ha)'!P100*2.471044</f>
        <v>8.7052409076000004</v>
      </c>
      <c r="Q100" s="6">
        <f>'Final (ha)'!Q100*2.471044</f>
        <v>3.9450217460000001</v>
      </c>
      <c r="R100" s="6">
        <f>'Final (ha)'!R100*2.471044</f>
        <v>0</v>
      </c>
      <c r="S100" s="6">
        <f>'Final (ha)'!S100*2.471044</f>
        <v>9.5814731099999992</v>
      </c>
      <c r="T100" s="6">
        <f>'Final (ha)'!T100*2.471044</f>
        <v>0.4116759304</v>
      </c>
      <c r="U100" s="6">
        <f>'Final (ha)'!U100*2.471044</f>
        <v>0</v>
      </c>
      <c r="V100" s="6">
        <f>'Final (ha)'!V100*2.471044</f>
        <v>0</v>
      </c>
      <c r="W100" s="6">
        <f>'Final (ha)'!W100*2.471044</f>
        <v>0.97606238000000001</v>
      </c>
      <c r="X100" s="6">
        <f>'Final (ha)'!X100*2.471044</f>
        <v>0.15444025</v>
      </c>
      <c r="Y100" s="6">
        <f>'Final (ha)'!Y100*2.471044</f>
        <v>0</v>
      </c>
      <c r="Z100" s="6">
        <f>'Final (ha)'!Z100*2.471044</f>
        <v>115.3715617336</v>
      </c>
      <c r="AA100" s="6">
        <f>'Final (ha)'!AA100*2.471044</f>
        <v>0</v>
      </c>
      <c r="AB100" s="6">
        <f>'Final (ha)'!AB100*2.471044</f>
        <v>0</v>
      </c>
      <c r="AC100" s="6">
        <f>'Final (ha)'!AC100*2.471044</f>
        <v>9.8666315876000006</v>
      </c>
      <c r="AD100" s="6">
        <f>'Final (ha)'!AD100*2.471044</f>
        <v>0</v>
      </c>
      <c r="AE100" s="6">
        <f>'Final (ha)'!AE100*2.471044</f>
        <v>0</v>
      </c>
      <c r="AF100" s="6">
        <f>'Final (ha)'!AF100*2.471044</f>
        <v>2.9590751900000001</v>
      </c>
      <c r="AG100" s="6">
        <f>'Final (ha)'!AG100*2.471044</f>
        <v>0</v>
      </c>
      <c r="AH100" s="6">
        <f>'Final (ha)'!AH100*2.471044</f>
        <v>3.5592917775999999</v>
      </c>
      <c r="AJ100" s="47">
        <f t="shared" si="2"/>
        <v>430.26460599440003</v>
      </c>
      <c r="AK100" s="47">
        <f t="shared" si="3"/>
        <v>430.26460599440003</v>
      </c>
    </row>
    <row r="101" spans="1:37" x14ac:dyDescent="0.25">
      <c r="A101" s="6">
        <f>'Final (ha)'!A101</f>
        <v>2055</v>
      </c>
      <c r="B101" s="6" t="str">
        <f>'Final (ha)'!B101</f>
        <v>OutputSite 2</v>
      </c>
      <c r="C101" s="6" t="str">
        <f>'Final (ha)'!C101</f>
        <v>Westchester</v>
      </c>
      <c r="D101" s="6">
        <f>'Final (ha)'!D101</f>
        <v>0</v>
      </c>
      <c r="E101" s="6">
        <f>'Final (ha)'!E101</f>
        <v>0</v>
      </c>
      <c r="F101" s="6" t="str">
        <f>'Final (ha)'!F101</f>
        <v>Fixed</v>
      </c>
      <c r="G101" s="6" t="str">
        <f>'Final (ha)'!G101</f>
        <v>NYS RIM Min</v>
      </c>
      <c r="H101" s="6" t="str">
        <f>'Final (ha)'!H101</f>
        <v>Protect None</v>
      </c>
      <c r="I101" s="6">
        <f>'Final (ha)'!K101</f>
        <v>57.554600000000001</v>
      </c>
      <c r="J101" s="6">
        <f>'Final (ha)'!J101*2.471044</f>
        <v>121.07769653840001</v>
      </c>
      <c r="K101" s="6">
        <f>'Final (ha)'!K101*2.471044</f>
        <v>142.2199490024</v>
      </c>
      <c r="L101" s="6">
        <f>'Final (ha)'!L101*2.471044</f>
        <v>1.2478772200000001</v>
      </c>
      <c r="M101" s="6">
        <f>'Final (ha)'!M101*2.471044</f>
        <v>0</v>
      </c>
      <c r="N101" s="6">
        <f>'Final (ha)'!N101*2.471044</f>
        <v>3.8733614699999999</v>
      </c>
      <c r="O101" s="6">
        <f>'Final (ha)'!O101*2.471044</f>
        <v>0</v>
      </c>
      <c r="P101" s="6">
        <f>'Final (ha)'!P101*2.471044</f>
        <v>12.2524245696</v>
      </c>
      <c r="Q101" s="6">
        <f>'Final (ha)'!Q101*2.471044</f>
        <v>5.3695786119999998</v>
      </c>
      <c r="R101" s="6">
        <f>'Final (ha)'!R101*2.471044</f>
        <v>0</v>
      </c>
      <c r="S101" s="6">
        <f>'Final (ha)'!S101*2.471044</f>
        <v>9.5629402800000012</v>
      </c>
      <c r="T101" s="6">
        <f>'Final (ha)'!T101*2.471044</f>
        <v>0.30764497800000001</v>
      </c>
      <c r="U101" s="6">
        <f>'Final (ha)'!U101*2.471044</f>
        <v>0</v>
      </c>
      <c r="V101" s="6">
        <f>'Final (ha)'!V101*2.471044</f>
        <v>0</v>
      </c>
      <c r="W101" s="6">
        <f>'Final (ha)'!W101*2.471044</f>
        <v>0.97606238000000001</v>
      </c>
      <c r="X101" s="6">
        <f>'Final (ha)'!X101*2.471044</f>
        <v>0.14208503</v>
      </c>
      <c r="Y101" s="6">
        <f>'Final (ha)'!Y101*2.471044</f>
        <v>0</v>
      </c>
      <c r="Z101" s="6">
        <f>'Final (ha)'!Z101*2.471044</f>
        <v>115.5084575712</v>
      </c>
      <c r="AA101" s="6">
        <f>'Final (ha)'!AA101*2.471044</f>
        <v>0</v>
      </c>
      <c r="AB101" s="6">
        <f>'Final (ha)'!AB101*2.471044</f>
        <v>0</v>
      </c>
      <c r="AC101" s="6">
        <f>'Final (ha)'!AC101*2.471044</f>
        <v>9.7796508388000003</v>
      </c>
      <c r="AD101" s="6">
        <f>'Final (ha)'!AD101*2.471044</f>
        <v>0</v>
      </c>
      <c r="AE101" s="6">
        <f>'Final (ha)'!AE101*2.471044</f>
        <v>0</v>
      </c>
      <c r="AF101" s="6">
        <f>'Final (ha)'!AF101*2.471044</f>
        <v>2.871353128</v>
      </c>
      <c r="AG101" s="6">
        <f>'Final (ha)'!AG101*2.471044</f>
        <v>0</v>
      </c>
      <c r="AH101" s="6">
        <f>'Final (ha)'!AH101*2.471044</f>
        <v>5.0752772716000001</v>
      </c>
      <c r="AJ101" s="47">
        <f t="shared" si="2"/>
        <v>430.26435888999998</v>
      </c>
      <c r="AK101" s="47">
        <f t="shared" si="3"/>
        <v>430.26435888999998</v>
      </c>
    </row>
    <row r="102" spans="1:37" x14ac:dyDescent="0.25">
      <c r="A102" s="6">
        <f>'Final (ha)'!A102</f>
        <v>2070</v>
      </c>
      <c r="B102" s="6" t="str">
        <f>'Final (ha)'!B102</f>
        <v>OutputSite 2</v>
      </c>
      <c r="C102" s="6" t="str">
        <f>'Final (ha)'!C102</f>
        <v>Westchester</v>
      </c>
      <c r="D102" s="6">
        <f>'Final (ha)'!D102</f>
        <v>0</v>
      </c>
      <c r="E102" s="6">
        <f>'Final (ha)'!E102</f>
        <v>0</v>
      </c>
      <c r="F102" s="6" t="str">
        <f>'Final (ha)'!F102</f>
        <v>Fixed</v>
      </c>
      <c r="G102" s="6" t="str">
        <f>'Final (ha)'!G102</f>
        <v>NYS RIM Min</v>
      </c>
      <c r="H102" s="6" t="str">
        <f>'Final (ha)'!H102</f>
        <v>Protect None</v>
      </c>
      <c r="I102" s="6">
        <f>'Final (ha)'!K102</f>
        <v>52.817900000000002</v>
      </c>
      <c r="J102" s="6">
        <f>'Final (ha)'!J102*2.471044</f>
        <v>117.72350141279999</v>
      </c>
      <c r="K102" s="6">
        <f>'Final (ha)'!K102*2.471044</f>
        <v>130.51535488760001</v>
      </c>
      <c r="L102" s="6">
        <f>'Final (ha)'!L102*2.471044</f>
        <v>0.75959892559999997</v>
      </c>
      <c r="M102" s="6">
        <f>'Final (ha)'!M102*2.471044</f>
        <v>0</v>
      </c>
      <c r="N102" s="6">
        <f>'Final (ha)'!N102*2.471044</f>
        <v>3.8699020084</v>
      </c>
      <c r="O102" s="6">
        <f>'Final (ha)'!O102*2.471044</f>
        <v>0</v>
      </c>
      <c r="P102" s="6">
        <f>'Final (ha)'!P102*2.471044</f>
        <v>20.525974090399998</v>
      </c>
      <c r="Q102" s="6">
        <f>'Final (ha)'!Q102*2.471044</f>
        <v>9.6252105887999999</v>
      </c>
      <c r="R102" s="6">
        <f>'Final (ha)'!R102*2.471044</f>
        <v>0</v>
      </c>
      <c r="S102" s="6">
        <f>'Final (ha)'!S102*2.471044</f>
        <v>9.5382298399999996</v>
      </c>
      <c r="T102" s="6">
        <f>'Final (ha)'!T102*2.471044</f>
        <v>0.22708894359999998</v>
      </c>
      <c r="U102" s="6">
        <f>'Final (ha)'!U102*2.471044</f>
        <v>0</v>
      </c>
      <c r="V102" s="6">
        <f>'Final (ha)'!V102*2.471044</f>
        <v>0</v>
      </c>
      <c r="W102" s="6">
        <f>'Final (ha)'!W102*2.471044</f>
        <v>0.97606238000000001</v>
      </c>
      <c r="X102" s="6">
        <f>'Final (ha)'!X102*2.471044</f>
        <v>0.1235522</v>
      </c>
      <c r="Y102" s="6">
        <f>'Final (ha)'!Y102*2.471044</f>
        <v>0</v>
      </c>
      <c r="Z102" s="6">
        <f>'Final (ha)'!Z102*2.471044</f>
        <v>115.6418939472</v>
      </c>
      <c r="AA102" s="6">
        <f>'Final (ha)'!AA102*2.471044</f>
        <v>0</v>
      </c>
      <c r="AB102" s="6">
        <f>'Final (ha)'!AB102*2.471044</f>
        <v>0</v>
      </c>
      <c r="AC102" s="6">
        <f>'Final (ha)'!AC102*2.471044</f>
        <v>9.6447318364000001</v>
      </c>
      <c r="AD102" s="6">
        <f>'Final (ha)'!AD102*2.471044</f>
        <v>0</v>
      </c>
      <c r="AE102" s="6">
        <f>'Final (ha)'!AE102*2.471044</f>
        <v>0</v>
      </c>
      <c r="AF102" s="6">
        <f>'Final (ha)'!AF102*2.471044</f>
        <v>2.6632912232000003</v>
      </c>
      <c r="AG102" s="6">
        <f>'Final (ha)'!AG102*2.471044</f>
        <v>0</v>
      </c>
      <c r="AH102" s="6">
        <f>'Final (ha)'!AH102*2.471044</f>
        <v>8.4294723972000014</v>
      </c>
      <c r="AJ102" s="47">
        <f t="shared" si="2"/>
        <v>430.2638646812</v>
      </c>
      <c r="AK102" s="47">
        <f t="shared" si="3"/>
        <v>430.2638646812</v>
      </c>
    </row>
    <row r="103" spans="1:37" x14ac:dyDescent="0.25">
      <c r="A103" s="6">
        <f>'Final (ha)'!A103</f>
        <v>2085</v>
      </c>
      <c r="B103" s="6" t="str">
        <f>'Final (ha)'!B103</f>
        <v>OutputSite 2</v>
      </c>
      <c r="C103" s="6" t="str">
        <f>'Final (ha)'!C103</f>
        <v>Westchester</v>
      </c>
      <c r="D103" s="6">
        <f>'Final (ha)'!D103</f>
        <v>0</v>
      </c>
      <c r="E103" s="6">
        <f>'Final (ha)'!E103</f>
        <v>0</v>
      </c>
      <c r="F103" s="6" t="str">
        <f>'Final (ha)'!F103</f>
        <v>Fixed</v>
      </c>
      <c r="G103" s="6" t="str">
        <f>'Final (ha)'!G103</f>
        <v>NYS RIM Min</v>
      </c>
      <c r="H103" s="6" t="str">
        <f>'Final (ha)'!H103</f>
        <v>Protect None</v>
      </c>
      <c r="I103" s="6">
        <f>'Final (ha)'!K103</f>
        <v>50.0092</v>
      </c>
      <c r="J103" s="6">
        <f>'Final (ha)'!J103*2.471044</f>
        <v>115.1229747072</v>
      </c>
      <c r="K103" s="6">
        <f>'Final (ha)'!K103*2.471044</f>
        <v>123.57493360479999</v>
      </c>
      <c r="L103" s="6">
        <f>'Final (ha)'!L103*2.471044</f>
        <v>0.72747535360000004</v>
      </c>
      <c r="M103" s="6">
        <f>'Final (ha)'!M103*2.471044</f>
        <v>0</v>
      </c>
      <c r="N103" s="6">
        <f>'Final (ha)'!N103*2.471044</f>
        <v>3.8570525795999999</v>
      </c>
      <c r="O103" s="6">
        <f>'Final (ha)'!O103*2.471044</f>
        <v>0</v>
      </c>
      <c r="P103" s="6">
        <f>'Final (ha)'!P103*2.471044</f>
        <v>17.146327211599999</v>
      </c>
      <c r="Q103" s="6">
        <f>'Final (ha)'!Q103*2.471044</f>
        <v>21.0505767316</v>
      </c>
      <c r="R103" s="6">
        <f>'Final (ha)'!R103*2.471044</f>
        <v>0</v>
      </c>
      <c r="S103" s="6">
        <f>'Final (ha)'!S103*2.471044</f>
        <v>9.5320522299999997</v>
      </c>
      <c r="T103" s="6">
        <f>'Final (ha)'!T103*2.471044</f>
        <v>0.20386113</v>
      </c>
      <c r="U103" s="6">
        <f>'Final (ha)'!U103*2.471044</f>
        <v>0</v>
      </c>
      <c r="V103" s="6">
        <f>'Final (ha)'!V103*2.471044</f>
        <v>0</v>
      </c>
      <c r="W103" s="6">
        <f>'Final (ha)'!W103*2.471044</f>
        <v>0.97606238000000001</v>
      </c>
      <c r="X103" s="6">
        <f>'Final (ha)'!X103*2.471044</f>
        <v>9.8841760000000001E-2</v>
      </c>
      <c r="Y103" s="6">
        <f>'Final (ha)'!Y103*2.471044</f>
        <v>0</v>
      </c>
      <c r="Z103" s="6">
        <f>'Final (ha)'!Z103*2.471044</f>
        <v>115.75679749320001</v>
      </c>
      <c r="AA103" s="6">
        <f>'Final (ha)'!AA103*2.471044</f>
        <v>0</v>
      </c>
      <c r="AB103" s="6">
        <f>'Final (ha)'!AB103*2.471044</f>
        <v>0</v>
      </c>
      <c r="AC103" s="6">
        <f>'Final (ha)'!AC103*2.471044</f>
        <v>9.102090574</v>
      </c>
      <c r="AD103" s="6">
        <f>'Final (ha)'!AD103*2.471044</f>
        <v>0</v>
      </c>
      <c r="AE103" s="6">
        <f>'Final (ha)'!AE103*2.471044</f>
        <v>0</v>
      </c>
      <c r="AF103" s="6">
        <f>'Final (ha)'!AF103*2.471044</f>
        <v>2.0853140315999998</v>
      </c>
      <c r="AG103" s="6">
        <f>'Final (ha)'!AG103*2.471044</f>
        <v>0</v>
      </c>
      <c r="AH103" s="6">
        <f>'Final (ha)'!AH103*2.471044</f>
        <v>11.029999102800002</v>
      </c>
      <c r="AJ103" s="47">
        <f t="shared" si="2"/>
        <v>430.26435888999993</v>
      </c>
      <c r="AK103" s="47">
        <f t="shared" si="3"/>
        <v>430.26435888999993</v>
      </c>
    </row>
    <row r="104" spans="1:37" x14ac:dyDescent="0.25">
      <c r="A104" s="6">
        <f>'Final (ha)'!A104</f>
        <v>2100</v>
      </c>
      <c r="B104" s="6" t="str">
        <f>'Final (ha)'!B104</f>
        <v>OutputSite 2</v>
      </c>
      <c r="C104" s="6" t="str">
        <f>'Final (ha)'!C104</f>
        <v>Westchester</v>
      </c>
      <c r="D104" s="6">
        <f>'Final (ha)'!D104</f>
        <v>0</v>
      </c>
      <c r="E104" s="6">
        <f>'Final (ha)'!E104</f>
        <v>0</v>
      </c>
      <c r="F104" s="6" t="str">
        <f>'Final (ha)'!F104</f>
        <v>Fixed</v>
      </c>
      <c r="G104" s="6" t="str">
        <f>'Final (ha)'!G104</f>
        <v>NYS RIM Min</v>
      </c>
      <c r="H104" s="6" t="str">
        <f>'Final (ha)'!H104</f>
        <v>Protect None</v>
      </c>
      <c r="I104" s="6">
        <f>'Final (ha)'!K104</f>
        <v>47.8065</v>
      </c>
      <c r="J104" s="6">
        <f>'Final (ha)'!J104*2.471044</f>
        <v>112.4376911924</v>
      </c>
      <c r="K104" s="6">
        <f>'Final (ha)'!K104*2.471044</f>
        <v>118.131964986</v>
      </c>
      <c r="L104" s="6">
        <f>'Final (ha)'!L104*2.471044</f>
        <v>0.69263363320000004</v>
      </c>
      <c r="M104" s="6">
        <f>'Final (ha)'!M104*2.471044</f>
        <v>0</v>
      </c>
      <c r="N104" s="6">
        <f>'Final (ha)'!N104*2.471044</f>
        <v>3.8355544967999999</v>
      </c>
      <c r="O104" s="6">
        <f>'Final (ha)'!O104*2.471044</f>
        <v>0</v>
      </c>
      <c r="P104" s="6">
        <f>'Final (ha)'!P104*2.471044</f>
        <v>13.073305386400001</v>
      </c>
      <c r="Q104" s="6">
        <f>'Final (ha)'!Q104*2.471044</f>
        <v>36.472609439999999</v>
      </c>
      <c r="R104" s="6">
        <f>'Final (ha)'!R104*2.471044</f>
        <v>0</v>
      </c>
      <c r="S104" s="6">
        <f>'Final (ha)'!S104*2.471044</f>
        <v>9.5182143836000002</v>
      </c>
      <c r="T104" s="6">
        <f>'Final (ha)'!T104*2.471044</f>
        <v>0.40648673800000001</v>
      </c>
      <c r="U104" s="6">
        <f>'Final (ha)'!U104*2.471044</f>
        <v>0</v>
      </c>
      <c r="V104" s="6">
        <f>'Final (ha)'!V104*2.471044</f>
        <v>0</v>
      </c>
      <c r="W104" s="6">
        <f>'Final (ha)'!W104*2.471044</f>
        <v>0.97606238000000001</v>
      </c>
      <c r="X104" s="6">
        <f>'Final (ha)'!X104*2.471044</f>
        <v>9.3405463199999997E-2</v>
      </c>
      <c r="Y104" s="6">
        <f>'Final (ha)'!Y104*2.471044</f>
        <v>0</v>
      </c>
      <c r="Z104" s="6">
        <f>'Final (ha)'!Z104*2.471044</f>
        <v>115.8830678416</v>
      </c>
      <c r="AA104" s="6">
        <f>'Final (ha)'!AA104*2.471044</f>
        <v>0</v>
      </c>
      <c r="AB104" s="6">
        <f>'Final (ha)'!AB104*2.471044</f>
        <v>0</v>
      </c>
      <c r="AC104" s="6">
        <f>'Final (ha)'!AC104*2.471044</f>
        <v>3.6129134324000001</v>
      </c>
      <c r="AD104" s="6">
        <f>'Final (ha)'!AD104*2.471044</f>
        <v>0</v>
      </c>
      <c r="AE104" s="6">
        <f>'Final (ha)'!AE104*2.471044</f>
        <v>0</v>
      </c>
      <c r="AF104" s="6">
        <f>'Final (ha)'!AF104*2.471044</f>
        <v>1.4151668987999999</v>
      </c>
      <c r="AG104" s="6">
        <f>'Final (ha)'!AG104*2.471044</f>
        <v>0</v>
      </c>
      <c r="AH104" s="6">
        <f>'Final (ha)'!AH104*2.471044</f>
        <v>13.7152826176</v>
      </c>
      <c r="AJ104" s="47">
        <f t="shared" si="2"/>
        <v>430.26435888999998</v>
      </c>
      <c r="AK104" s="47">
        <f t="shared" si="3"/>
        <v>430.26435888999998</v>
      </c>
    </row>
    <row r="105" spans="1:37" x14ac:dyDescent="0.25">
      <c r="A105" s="6">
        <f>'Final (ha)'!A105</f>
        <v>0</v>
      </c>
      <c r="B105" s="6" t="str">
        <f>'Final (ha)'!B105</f>
        <v>OutputSite 3</v>
      </c>
      <c r="C105" s="6" t="str">
        <f>'Final (ha)'!C105</f>
        <v>Westchester</v>
      </c>
      <c r="D105" s="6">
        <f>'Final (ha)'!D105</f>
        <v>0</v>
      </c>
      <c r="E105" s="6">
        <f>'Final (ha)'!E105</f>
        <v>0</v>
      </c>
      <c r="F105" s="6" t="str">
        <f>'Final (ha)'!F105</f>
        <v>Fixed</v>
      </c>
      <c r="G105" s="6" t="str">
        <f>'Final (ha)'!G105</f>
        <v>NYS RIM Min</v>
      </c>
      <c r="H105" s="6" t="str">
        <f>'Final (ha)'!H105</f>
        <v>Protect None</v>
      </c>
      <c r="I105" s="6">
        <f>'Final (ha)'!K105</f>
        <v>47.272500000000001</v>
      </c>
      <c r="J105" s="6">
        <f>'Final (ha)'!J105*2.471044</f>
        <v>54.690381330000001</v>
      </c>
      <c r="K105" s="6">
        <f>'Final (ha)'!K105*2.471044</f>
        <v>116.81242749</v>
      </c>
      <c r="L105" s="6">
        <f>'Final (ha)'!L105*2.471044</f>
        <v>0</v>
      </c>
      <c r="M105" s="6">
        <f>'Final (ha)'!M105*2.471044</f>
        <v>0</v>
      </c>
      <c r="N105" s="6">
        <f>'Final (ha)'!N105*2.471044</f>
        <v>1.19227873</v>
      </c>
      <c r="O105" s="6">
        <f>'Final (ha)'!O105*2.471044</f>
        <v>0</v>
      </c>
      <c r="P105" s="6">
        <f>'Final (ha)'!P105*2.471044</f>
        <v>0</v>
      </c>
      <c r="Q105" s="6">
        <f>'Final (ha)'!Q105*2.471044</f>
        <v>4.65174033</v>
      </c>
      <c r="R105" s="6">
        <f>'Final (ha)'!R105*2.471044</f>
        <v>0</v>
      </c>
      <c r="S105" s="6">
        <f>'Final (ha)'!S105*2.471044</f>
        <v>0</v>
      </c>
      <c r="T105" s="6">
        <f>'Final (ha)'!T105*2.471044</f>
        <v>0</v>
      </c>
      <c r="U105" s="6">
        <f>'Final (ha)'!U105*2.471044</f>
        <v>0</v>
      </c>
      <c r="V105" s="6">
        <f>'Final (ha)'!V105*2.471044</f>
        <v>0</v>
      </c>
      <c r="W105" s="6">
        <f>'Final (ha)'!W105*2.471044</f>
        <v>1.1490354600000001</v>
      </c>
      <c r="X105" s="6">
        <f>'Final (ha)'!X105*2.471044</f>
        <v>2.8293453799999999</v>
      </c>
      <c r="Y105" s="6">
        <f>'Final (ha)'!Y105*2.471044</f>
        <v>0</v>
      </c>
      <c r="Z105" s="6">
        <f>'Final (ha)'!Z105*2.471044</f>
        <v>67.37919226999999</v>
      </c>
      <c r="AA105" s="6">
        <f>'Final (ha)'!AA105*2.471044</f>
        <v>0</v>
      </c>
      <c r="AB105" s="6">
        <f>'Final (ha)'!AB105*2.471044</f>
        <v>0</v>
      </c>
      <c r="AC105" s="6">
        <f>'Final (ha)'!AC105*2.471044</f>
        <v>1.7667964599999999</v>
      </c>
      <c r="AD105" s="6">
        <f>'Final (ha)'!AD105*2.471044</f>
        <v>0</v>
      </c>
      <c r="AE105" s="6">
        <f>'Final (ha)'!AE105*2.471044</f>
        <v>0</v>
      </c>
      <c r="AF105" s="6">
        <f>'Final (ha)'!AF105*2.471044</f>
        <v>0</v>
      </c>
      <c r="AG105" s="6">
        <f>'Final (ha)'!AG105*2.471044</f>
        <v>0</v>
      </c>
      <c r="AH105" s="6">
        <f>'Final (ha)'!AH105*2.471044</f>
        <v>0</v>
      </c>
      <c r="AJ105" s="47">
        <f t="shared" si="2"/>
        <v>250.47119745000001</v>
      </c>
      <c r="AK105" s="47">
        <f t="shared" si="3"/>
        <v>250.47119745000001</v>
      </c>
    </row>
    <row r="106" spans="1:37" x14ac:dyDescent="0.25">
      <c r="A106" s="6">
        <f>'Final (ha)'!A106</f>
        <v>2003</v>
      </c>
      <c r="B106" s="6" t="str">
        <f>'Final (ha)'!B106</f>
        <v>OutputSite 3</v>
      </c>
      <c r="C106" s="6" t="str">
        <f>'Final (ha)'!C106</f>
        <v>Westchester</v>
      </c>
      <c r="D106" s="6">
        <f>'Final (ha)'!D106</f>
        <v>0</v>
      </c>
      <c r="E106" s="6">
        <f>'Final (ha)'!E106</f>
        <v>0</v>
      </c>
      <c r="F106" s="6" t="str">
        <f>'Final (ha)'!F106</f>
        <v>Fixed</v>
      </c>
      <c r="G106" s="6" t="str">
        <f>'Final (ha)'!G106</f>
        <v>NYS RIM Min</v>
      </c>
      <c r="H106" s="6" t="str">
        <f>'Final (ha)'!H106</f>
        <v>Protect None</v>
      </c>
      <c r="I106" s="6">
        <f>'Final (ha)'!K106</f>
        <v>46.1892</v>
      </c>
      <c r="J106" s="6">
        <f>'Final (ha)'!J106*2.471044</f>
        <v>53.174642940400005</v>
      </c>
      <c r="K106" s="6">
        <f>'Final (ha)'!K106*2.471044</f>
        <v>114.13554552479999</v>
      </c>
      <c r="L106" s="6">
        <f>'Final (ha)'!L106*2.471044</f>
        <v>0</v>
      </c>
      <c r="M106" s="6">
        <f>'Final (ha)'!M106*2.471044</f>
        <v>0</v>
      </c>
      <c r="N106" s="6">
        <f>'Final (ha)'!N106*2.471044</f>
        <v>0.99014733080000006</v>
      </c>
      <c r="O106" s="6">
        <f>'Final (ha)'!O106*2.471044</f>
        <v>0</v>
      </c>
      <c r="P106" s="6">
        <f>'Final (ha)'!P106*2.471044</f>
        <v>2.8790133644</v>
      </c>
      <c r="Q106" s="6">
        <f>'Final (ha)'!Q106*2.471044</f>
        <v>4.65174033</v>
      </c>
      <c r="R106" s="6">
        <f>'Final (ha)'!R106*2.471044</f>
        <v>0</v>
      </c>
      <c r="S106" s="6">
        <f>'Final (ha)'!S106*2.471044</f>
        <v>0</v>
      </c>
      <c r="T106" s="6">
        <f>'Final (ha)'!T106*2.471044</f>
        <v>0</v>
      </c>
      <c r="U106" s="6">
        <f>'Final (ha)'!U106*2.471044</f>
        <v>0</v>
      </c>
      <c r="V106" s="6">
        <f>'Final (ha)'!V106*2.471044</f>
        <v>0</v>
      </c>
      <c r="W106" s="6">
        <f>'Final (ha)'!W106*2.471044</f>
        <v>1.1490354600000001</v>
      </c>
      <c r="X106" s="6">
        <f>'Final (ha)'!X106*2.471044</f>
        <v>2.8293453799999999</v>
      </c>
      <c r="Y106" s="6">
        <f>'Final (ha)'!Y106*2.471044</f>
        <v>0</v>
      </c>
      <c r="Z106" s="6">
        <f>'Final (ha)'!Z106*2.471044</f>
        <v>67.37919226999999</v>
      </c>
      <c r="AA106" s="6">
        <f>'Final (ha)'!AA106*2.471044</f>
        <v>0</v>
      </c>
      <c r="AB106" s="6">
        <f>'Final (ha)'!AB106*2.471044</f>
        <v>0</v>
      </c>
      <c r="AC106" s="6">
        <f>'Final (ha)'!AC106*2.471044</f>
        <v>1.7667964599999999</v>
      </c>
      <c r="AD106" s="6">
        <f>'Final (ha)'!AD106*2.471044</f>
        <v>0</v>
      </c>
      <c r="AE106" s="6">
        <f>'Final (ha)'!AE106*2.471044</f>
        <v>0</v>
      </c>
      <c r="AF106" s="6">
        <f>'Final (ha)'!AF106*2.471044</f>
        <v>0</v>
      </c>
      <c r="AG106" s="6">
        <f>'Final (ha)'!AG106*2.471044</f>
        <v>0</v>
      </c>
      <c r="AH106" s="6">
        <f>'Final (ha)'!AH106*2.471044</f>
        <v>1.5157383895999998</v>
      </c>
      <c r="AJ106" s="47">
        <f t="shared" si="2"/>
        <v>250.47119744999998</v>
      </c>
      <c r="AK106" s="47">
        <f t="shared" si="3"/>
        <v>250.47119744999998</v>
      </c>
    </row>
    <row r="107" spans="1:37" x14ac:dyDescent="0.25">
      <c r="A107" s="6">
        <f>'Final (ha)'!A107</f>
        <v>2025</v>
      </c>
      <c r="B107" s="6" t="str">
        <f>'Final (ha)'!B107</f>
        <v>OutputSite 3</v>
      </c>
      <c r="C107" s="6" t="str">
        <f>'Final (ha)'!C107</f>
        <v>Westchester</v>
      </c>
      <c r="D107" s="6">
        <f>'Final (ha)'!D107</f>
        <v>0</v>
      </c>
      <c r="E107" s="6">
        <f>'Final (ha)'!E107</f>
        <v>0</v>
      </c>
      <c r="F107" s="6" t="str">
        <f>'Final (ha)'!F107</f>
        <v>Fixed</v>
      </c>
      <c r="G107" s="6" t="str">
        <f>'Final (ha)'!G107</f>
        <v>NYS RIM Min</v>
      </c>
      <c r="H107" s="6" t="str">
        <f>'Final (ha)'!H107</f>
        <v>Protect None</v>
      </c>
      <c r="I107" s="6">
        <f>'Final (ha)'!K107</f>
        <v>45.760199999999998</v>
      </c>
      <c r="J107" s="6">
        <f>'Final (ha)'!J107*2.471044</f>
        <v>52.613715952400007</v>
      </c>
      <c r="K107" s="6">
        <f>'Final (ha)'!K107*2.471044</f>
        <v>113.0754676488</v>
      </c>
      <c r="L107" s="6">
        <f>'Final (ha)'!L107*2.471044</f>
        <v>0</v>
      </c>
      <c r="M107" s="6">
        <f>'Final (ha)'!M107*2.471044</f>
        <v>0</v>
      </c>
      <c r="N107" s="6">
        <f>'Final (ha)'!N107*2.471044</f>
        <v>0.98841760000000001</v>
      </c>
      <c r="O107" s="6">
        <f>'Final (ha)'!O107*2.471044</f>
        <v>0</v>
      </c>
      <c r="P107" s="6">
        <f>'Final (ha)'!P107*2.471044</f>
        <v>3.4775002212000001</v>
      </c>
      <c r="Q107" s="6">
        <f>'Final (ha)'!Q107*2.471044</f>
        <v>5.1150610799999994</v>
      </c>
      <c r="R107" s="6">
        <f>'Final (ha)'!R107*2.471044</f>
        <v>0</v>
      </c>
      <c r="S107" s="6">
        <f>'Final (ha)'!S107*2.471044</f>
        <v>0</v>
      </c>
      <c r="T107" s="6">
        <f>'Final (ha)'!T107*2.471044</f>
        <v>0</v>
      </c>
      <c r="U107" s="6">
        <f>'Final (ha)'!U107*2.471044</f>
        <v>0</v>
      </c>
      <c r="V107" s="6">
        <f>'Final (ha)'!V107*2.471044</f>
        <v>0</v>
      </c>
      <c r="W107" s="6">
        <f>'Final (ha)'!W107*2.471044</f>
        <v>1.1490354600000001</v>
      </c>
      <c r="X107" s="6">
        <f>'Final (ha)'!X107*2.471044</f>
        <v>2.8293453799999999</v>
      </c>
      <c r="Y107" s="6">
        <f>'Final (ha)'!Y107*2.471044</f>
        <v>0</v>
      </c>
      <c r="Z107" s="6">
        <f>'Final (ha)'!Z107*2.471044</f>
        <v>67.37919226999999</v>
      </c>
      <c r="AA107" s="6">
        <f>'Final (ha)'!AA107*2.471044</f>
        <v>0</v>
      </c>
      <c r="AB107" s="6">
        <f>'Final (ha)'!AB107*2.471044</f>
        <v>0</v>
      </c>
      <c r="AC107" s="6">
        <f>'Final (ha)'!AC107*2.471044</f>
        <v>1.7667964599999999</v>
      </c>
      <c r="AD107" s="6">
        <f>'Final (ha)'!AD107*2.471044</f>
        <v>0</v>
      </c>
      <c r="AE107" s="6">
        <f>'Final (ha)'!AE107*2.471044</f>
        <v>0</v>
      </c>
      <c r="AF107" s="6">
        <f>'Final (ha)'!AF107*2.471044</f>
        <v>0</v>
      </c>
      <c r="AG107" s="6">
        <f>'Final (ha)'!AG107*2.471044</f>
        <v>0</v>
      </c>
      <c r="AH107" s="6">
        <f>'Final (ha)'!AH107*2.471044</f>
        <v>2.0766653775999999</v>
      </c>
      <c r="AJ107" s="47">
        <f t="shared" si="2"/>
        <v>250.47119744999998</v>
      </c>
      <c r="AK107" s="47">
        <f t="shared" si="3"/>
        <v>250.47119744999998</v>
      </c>
    </row>
    <row r="108" spans="1:37" x14ac:dyDescent="0.25">
      <c r="A108" s="6">
        <f>'Final (ha)'!A108</f>
        <v>2040</v>
      </c>
      <c r="B108" s="6" t="str">
        <f>'Final (ha)'!B108</f>
        <v>OutputSite 3</v>
      </c>
      <c r="C108" s="6" t="str">
        <f>'Final (ha)'!C108</f>
        <v>Westchester</v>
      </c>
      <c r="D108" s="6">
        <f>'Final (ha)'!D108</f>
        <v>0</v>
      </c>
      <c r="E108" s="6">
        <f>'Final (ha)'!E108</f>
        <v>0</v>
      </c>
      <c r="F108" s="6" t="str">
        <f>'Final (ha)'!F108</f>
        <v>Fixed</v>
      </c>
      <c r="G108" s="6" t="str">
        <f>'Final (ha)'!G108</f>
        <v>NYS RIM Min</v>
      </c>
      <c r="H108" s="6" t="str">
        <f>'Final (ha)'!H108</f>
        <v>Protect None</v>
      </c>
      <c r="I108" s="6">
        <f>'Final (ha)'!K108</f>
        <v>39.049100000000003</v>
      </c>
      <c r="J108" s="6">
        <f>'Final (ha)'!J108*2.471044</f>
        <v>50.686548736799999</v>
      </c>
      <c r="K108" s="6">
        <f>'Final (ha)'!K108*2.471044</f>
        <v>96.492044260400007</v>
      </c>
      <c r="L108" s="6">
        <f>'Final (ha)'!L108*2.471044</f>
        <v>0</v>
      </c>
      <c r="M108" s="6">
        <f>'Final (ha)'!M108*2.471044</f>
        <v>0</v>
      </c>
      <c r="N108" s="6">
        <f>'Final (ha)'!N108*2.471044</f>
        <v>0.9817457812</v>
      </c>
      <c r="O108" s="6">
        <f>'Final (ha)'!O108*2.471044</f>
        <v>0</v>
      </c>
      <c r="P108" s="6">
        <f>'Final (ha)'!P108*2.471044</f>
        <v>19.850390660800002</v>
      </c>
      <c r="Q108" s="6">
        <f>'Final (ha)'!Q108*2.471044</f>
        <v>5.3320187431999999</v>
      </c>
      <c r="R108" s="6">
        <f>'Final (ha)'!R108*2.471044</f>
        <v>0</v>
      </c>
      <c r="S108" s="6">
        <f>'Final (ha)'!S108*2.471044</f>
        <v>0</v>
      </c>
      <c r="T108" s="6">
        <f>'Final (ha)'!T108*2.471044</f>
        <v>0</v>
      </c>
      <c r="U108" s="6">
        <f>'Final (ha)'!U108*2.471044</f>
        <v>0</v>
      </c>
      <c r="V108" s="6">
        <f>'Final (ha)'!V108*2.471044</f>
        <v>0</v>
      </c>
      <c r="W108" s="6">
        <f>'Final (ha)'!W108*2.471044</f>
        <v>1.1490354600000001</v>
      </c>
      <c r="X108" s="6">
        <f>'Final (ha)'!X108*2.471044</f>
        <v>2.8293453799999999</v>
      </c>
      <c r="Y108" s="6">
        <f>'Final (ha)'!Y108*2.471044</f>
        <v>0</v>
      </c>
      <c r="Z108" s="6">
        <f>'Final (ha)'!Z108*2.471044</f>
        <v>67.37919226999999</v>
      </c>
      <c r="AA108" s="6">
        <f>'Final (ha)'!AA108*2.471044</f>
        <v>0</v>
      </c>
      <c r="AB108" s="6">
        <f>'Final (ha)'!AB108*2.471044</f>
        <v>0</v>
      </c>
      <c r="AC108" s="6">
        <f>'Final (ha)'!AC108*2.471044</f>
        <v>1.7667964599999999</v>
      </c>
      <c r="AD108" s="6">
        <f>'Final (ha)'!AD108*2.471044</f>
        <v>0</v>
      </c>
      <c r="AE108" s="6">
        <f>'Final (ha)'!AE108*2.471044</f>
        <v>0</v>
      </c>
      <c r="AF108" s="6">
        <f>'Final (ha)'!AF108*2.471044</f>
        <v>0</v>
      </c>
      <c r="AG108" s="6">
        <f>'Final (ha)'!AG108*2.471044</f>
        <v>0</v>
      </c>
      <c r="AH108" s="6">
        <f>'Final (ha)'!AH108*2.471044</f>
        <v>4.0038325932000003</v>
      </c>
      <c r="AJ108" s="47">
        <f t="shared" si="2"/>
        <v>250.47095034560002</v>
      </c>
      <c r="AK108" s="47">
        <f t="shared" si="3"/>
        <v>250.47095034560002</v>
      </c>
    </row>
    <row r="109" spans="1:37" x14ac:dyDescent="0.25">
      <c r="A109" s="6">
        <f>'Final (ha)'!A109</f>
        <v>2055</v>
      </c>
      <c r="B109" s="6" t="str">
        <f>'Final (ha)'!B109</f>
        <v>OutputSite 3</v>
      </c>
      <c r="C109" s="6" t="str">
        <f>'Final (ha)'!C109</f>
        <v>Westchester</v>
      </c>
      <c r="D109" s="6">
        <f>'Final (ha)'!D109</f>
        <v>0</v>
      </c>
      <c r="E109" s="6">
        <f>'Final (ha)'!E109</f>
        <v>0</v>
      </c>
      <c r="F109" s="6" t="str">
        <f>'Final (ha)'!F109</f>
        <v>Fixed</v>
      </c>
      <c r="G109" s="6" t="str">
        <f>'Final (ha)'!G109</f>
        <v>NYS RIM Min</v>
      </c>
      <c r="H109" s="6" t="str">
        <f>'Final (ha)'!H109</f>
        <v>Protect None</v>
      </c>
      <c r="I109" s="6">
        <f>'Final (ha)'!K109</f>
        <v>37.043100000000003</v>
      </c>
      <c r="J109" s="6">
        <f>'Final (ha)'!J109*2.471044</f>
        <v>49.072462796000003</v>
      </c>
      <c r="K109" s="6">
        <f>'Final (ha)'!K109*2.471044</f>
        <v>91.535129996400002</v>
      </c>
      <c r="L109" s="6">
        <f>'Final (ha)'!L109*2.471044</f>
        <v>0</v>
      </c>
      <c r="M109" s="6">
        <f>'Final (ha)'!M109*2.471044</f>
        <v>0</v>
      </c>
      <c r="N109" s="6">
        <f>'Final (ha)'!N109*2.471044</f>
        <v>0.97606238000000001</v>
      </c>
      <c r="O109" s="6">
        <f>'Final (ha)'!O109*2.471044</f>
        <v>0</v>
      </c>
      <c r="P109" s="6">
        <f>'Final (ha)'!P109*2.471044</f>
        <v>11.1649181052</v>
      </c>
      <c r="Q109" s="6">
        <f>'Final (ha)'!Q109*2.471044</f>
        <v>18.9803360684</v>
      </c>
      <c r="R109" s="6">
        <f>'Final (ha)'!R109*2.471044</f>
        <v>0</v>
      </c>
      <c r="S109" s="6">
        <f>'Final (ha)'!S109*2.471044</f>
        <v>0</v>
      </c>
      <c r="T109" s="6">
        <f>'Final (ha)'!T109*2.471044</f>
        <v>0</v>
      </c>
      <c r="U109" s="6">
        <f>'Final (ha)'!U109*2.471044</f>
        <v>0</v>
      </c>
      <c r="V109" s="6">
        <f>'Final (ha)'!V109*2.471044</f>
        <v>0</v>
      </c>
      <c r="W109" s="6">
        <f>'Final (ha)'!W109*2.471044</f>
        <v>1.1490354600000001</v>
      </c>
      <c r="X109" s="6">
        <f>'Final (ha)'!X109*2.471044</f>
        <v>0.94517433000000006</v>
      </c>
      <c r="Y109" s="6">
        <f>'Final (ha)'!Y109*2.471044</f>
        <v>0</v>
      </c>
      <c r="Z109" s="6">
        <f>'Final (ha)'!Z109*2.471044</f>
        <v>69.263363319999996</v>
      </c>
      <c r="AA109" s="6">
        <f>'Final (ha)'!AA109*2.471044</f>
        <v>0</v>
      </c>
      <c r="AB109" s="6">
        <f>'Final (ha)'!AB109*2.471044</f>
        <v>0</v>
      </c>
      <c r="AC109" s="6">
        <f>'Final (ha)'!AC109*2.471044</f>
        <v>1.7667964599999999</v>
      </c>
      <c r="AD109" s="6">
        <f>'Final (ha)'!AD109*2.471044</f>
        <v>0</v>
      </c>
      <c r="AE109" s="6">
        <f>'Final (ha)'!AE109*2.471044</f>
        <v>0</v>
      </c>
      <c r="AF109" s="6">
        <f>'Final (ha)'!AF109*2.471044</f>
        <v>0</v>
      </c>
      <c r="AG109" s="6">
        <f>'Final (ha)'!AG109*2.471044</f>
        <v>0</v>
      </c>
      <c r="AH109" s="6">
        <f>'Final (ha)'!AH109*2.471044</f>
        <v>5.6179185339999993</v>
      </c>
      <c r="AJ109" s="47">
        <f t="shared" si="2"/>
        <v>250.47119744999998</v>
      </c>
      <c r="AK109" s="47">
        <f t="shared" si="3"/>
        <v>250.47119744999998</v>
      </c>
    </row>
    <row r="110" spans="1:37" x14ac:dyDescent="0.25">
      <c r="A110" s="6">
        <f>'Final (ha)'!A110</f>
        <v>2070</v>
      </c>
      <c r="B110" s="6" t="str">
        <f>'Final (ha)'!B110</f>
        <v>OutputSite 3</v>
      </c>
      <c r="C110" s="6" t="str">
        <f>'Final (ha)'!C110</f>
        <v>Westchester</v>
      </c>
      <c r="D110" s="6">
        <f>'Final (ha)'!D110</f>
        <v>0</v>
      </c>
      <c r="E110" s="6">
        <f>'Final (ha)'!E110</f>
        <v>0</v>
      </c>
      <c r="F110" s="6" t="str">
        <f>'Final (ha)'!F110</f>
        <v>Fixed</v>
      </c>
      <c r="G110" s="6" t="str">
        <f>'Final (ha)'!G110</f>
        <v>NYS RIM Min</v>
      </c>
      <c r="H110" s="6" t="str">
        <f>'Final (ha)'!H110</f>
        <v>Protect None</v>
      </c>
      <c r="I110" s="6">
        <f>'Final (ha)'!K110</f>
        <v>33.780799999999999</v>
      </c>
      <c r="J110" s="6">
        <f>'Final (ha)'!J110*2.471044</f>
        <v>46.021711873600005</v>
      </c>
      <c r="K110" s="6">
        <f>'Final (ha)'!K110*2.471044</f>
        <v>83.473843155200001</v>
      </c>
      <c r="L110" s="6">
        <f>'Final (ha)'!L110*2.471044</f>
        <v>0</v>
      </c>
      <c r="M110" s="6">
        <f>'Final (ha)'!M110*2.471044</f>
        <v>0</v>
      </c>
      <c r="N110" s="6">
        <f>'Final (ha)'!N110*2.471044</f>
        <v>0.964942682</v>
      </c>
      <c r="O110" s="6">
        <f>'Final (ha)'!O110*2.471044</f>
        <v>0</v>
      </c>
      <c r="P110" s="6">
        <f>'Final (ha)'!P110*2.471044</f>
        <v>14.496379626000001</v>
      </c>
      <c r="Q110" s="6">
        <f>'Final (ha)'!Q110*2.471044</f>
        <v>20.896136481600003</v>
      </c>
      <c r="R110" s="6">
        <f>'Final (ha)'!R110*2.471044</f>
        <v>0</v>
      </c>
      <c r="S110" s="6">
        <f>'Final (ha)'!S110*2.471044</f>
        <v>0</v>
      </c>
      <c r="T110" s="6">
        <f>'Final (ha)'!T110*2.471044</f>
        <v>2.8345345724</v>
      </c>
      <c r="U110" s="6">
        <f>'Final (ha)'!U110*2.471044</f>
        <v>0</v>
      </c>
      <c r="V110" s="6">
        <f>'Final (ha)'!V110*2.471044</f>
        <v>0</v>
      </c>
      <c r="W110" s="6">
        <f>'Final (ha)'!W110*2.471044</f>
        <v>1.1490354600000001</v>
      </c>
      <c r="X110" s="6">
        <f>'Final (ha)'!X110*2.471044</f>
        <v>0.94517433000000006</v>
      </c>
      <c r="Y110" s="6">
        <f>'Final (ha)'!Y110*2.471044</f>
        <v>0</v>
      </c>
      <c r="Z110" s="6">
        <f>'Final (ha)'!Z110*2.471044</f>
        <v>69.263363319999996</v>
      </c>
      <c r="AA110" s="6">
        <f>'Final (ha)'!AA110*2.471044</f>
        <v>0</v>
      </c>
      <c r="AB110" s="6">
        <f>'Final (ha)'!AB110*2.471044</f>
        <v>0</v>
      </c>
      <c r="AC110" s="6">
        <f>'Final (ha)'!AC110*2.471044</f>
        <v>1.7574064928000002</v>
      </c>
      <c r="AD110" s="6">
        <f>'Final (ha)'!AD110*2.471044</f>
        <v>0</v>
      </c>
      <c r="AE110" s="6">
        <f>'Final (ha)'!AE110*2.471044</f>
        <v>0</v>
      </c>
      <c r="AF110" s="6">
        <f>'Final (ha)'!AF110*2.471044</f>
        <v>0</v>
      </c>
      <c r="AG110" s="6">
        <f>'Final (ha)'!AG110*2.471044</f>
        <v>0</v>
      </c>
      <c r="AH110" s="6">
        <f>'Final (ha)'!AH110*2.471044</f>
        <v>8.6686694564</v>
      </c>
      <c r="AJ110" s="47">
        <f t="shared" si="2"/>
        <v>250.47119744999995</v>
      </c>
      <c r="AK110" s="47">
        <f t="shared" si="3"/>
        <v>250.47119744999995</v>
      </c>
    </row>
    <row r="111" spans="1:37" x14ac:dyDescent="0.25">
      <c r="A111" s="6">
        <f>'Final (ha)'!A111</f>
        <v>2085</v>
      </c>
      <c r="B111" s="6" t="str">
        <f>'Final (ha)'!B111</f>
        <v>OutputSite 3</v>
      </c>
      <c r="C111" s="6" t="str">
        <f>'Final (ha)'!C111</f>
        <v>Westchester</v>
      </c>
      <c r="D111" s="6">
        <f>'Final (ha)'!D111</f>
        <v>0</v>
      </c>
      <c r="E111" s="6">
        <f>'Final (ha)'!E111</f>
        <v>0</v>
      </c>
      <c r="F111" s="6" t="str">
        <f>'Final (ha)'!F111</f>
        <v>Fixed</v>
      </c>
      <c r="G111" s="6" t="str">
        <f>'Final (ha)'!G111</f>
        <v>NYS RIM Min</v>
      </c>
      <c r="H111" s="6" t="str">
        <f>'Final (ha)'!H111</f>
        <v>Protect None</v>
      </c>
      <c r="I111" s="6">
        <f>'Final (ha)'!K111</f>
        <v>29.0962</v>
      </c>
      <c r="J111" s="6">
        <f>'Final (ha)'!J111*2.471044</f>
        <v>40.751963439200004</v>
      </c>
      <c r="K111" s="6">
        <f>'Final (ha)'!K111*2.471044</f>
        <v>71.8979904328</v>
      </c>
      <c r="L111" s="6">
        <f>'Final (ha)'!L111*2.471044</f>
        <v>0</v>
      </c>
      <c r="M111" s="6">
        <f>'Final (ha)'!M111*2.471044</f>
        <v>0</v>
      </c>
      <c r="N111" s="6">
        <f>'Final (ha)'!N111*2.471044</f>
        <v>0.9053905216</v>
      </c>
      <c r="O111" s="6">
        <f>'Final (ha)'!O111*2.471044</f>
        <v>0</v>
      </c>
      <c r="P111" s="6">
        <f>'Final (ha)'!P111*2.471044</f>
        <v>20.619626658000001</v>
      </c>
      <c r="Q111" s="6">
        <f>'Final (ha)'!Q111*2.471044</f>
        <v>24.749976704000002</v>
      </c>
      <c r="R111" s="6">
        <f>'Final (ha)'!R111*2.471044</f>
        <v>0</v>
      </c>
      <c r="S111" s="6">
        <f>'Final (ha)'!S111*2.471044</f>
        <v>0</v>
      </c>
      <c r="T111" s="6">
        <f>'Final (ha)'!T111*2.471044</f>
        <v>4.5383194103999998</v>
      </c>
      <c r="U111" s="6">
        <f>'Final (ha)'!U111*2.471044</f>
        <v>0</v>
      </c>
      <c r="V111" s="6">
        <f>'Final (ha)'!V111*2.471044</f>
        <v>0</v>
      </c>
      <c r="W111" s="6">
        <f>'Final (ha)'!W111*2.471044</f>
        <v>1.1490354600000001</v>
      </c>
      <c r="X111" s="6">
        <f>'Final (ha)'!X111*2.471044</f>
        <v>0.94517433000000006</v>
      </c>
      <c r="Y111" s="6">
        <f>'Final (ha)'!Y111*2.471044</f>
        <v>0</v>
      </c>
      <c r="Z111" s="6">
        <f>'Final (ha)'!Z111*2.471044</f>
        <v>69.633278606800005</v>
      </c>
      <c r="AA111" s="6">
        <f>'Final (ha)'!AA111*2.471044</f>
        <v>0</v>
      </c>
      <c r="AB111" s="6">
        <f>'Final (ha)'!AB111*2.471044</f>
        <v>0</v>
      </c>
      <c r="AC111" s="6">
        <f>'Final (ha)'!AC111*2.471044</f>
        <v>1.3422711008000001</v>
      </c>
      <c r="AD111" s="6">
        <f>'Final (ha)'!AD111*2.471044</f>
        <v>0</v>
      </c>
      <c r="AE111" s="6">
        <f>'Final (ha)'!AE111*2.471044</f>
        <v>0</v>
      </c>
      <c r="AF111" s="6">
        <f>'Final (ha)'!AF111*2.471044</f>
        <v>0</v>
      </c>
      <c r="AG111" s="6">
        <f>'Final (ha)'!AG111*2.471044</f>
        <v>0</v>
      </c>
      <c r="AH111" s="6">
        <f>'Final (ha)'!AH111*2.471044</f>
        <v>13.9384178908</v>
      </c>
      <c r="AJ111" s="47">
        <f t="shared" si="2"/>
        <v>250.47144455439994</v>
      </c>
      <c r="AK111" s="47">
        <f t="shared" si="3"/>
        <v>250.47144455439994</v>
      </c>
    </row>
    <row r="112" spans="1:37" x14ac:dyDescent="0.25">
      <c r="A112" s="6">
        <f>'Final (ha)'!A112</f>
        <v>2100</v>
      </c>
      <c r="B112" s="6" t="str">
        <f>'Final (ha)'!B112</f>
        <v>OutputSite 3</v>
      </c>
      <c r="C112" s="6" t="str">
        <f>'Final (ha)'!C112</f>
        <v>Westchester</v>
      </c>
      <c r="D112" s="6">
        <f>'Final (ha)'!D112</f>
        <v>0</v>
      </c>
      <c r="E112" s="6">
        <f>'Final (ha)'!E112</f>
        <v>0</v>
      </c>
      <c r="F112" s="6" t="str">
        <f>'Final (ha)'!F112</f>
        <v>Fixed</v>
      </c>
      <c r="G112" s="6" t="str">
        <f>'Final (ha)'!G112</f>
        <v>NYS RIM Min</v>
      </c>
      <c r="H112" s="6" t="str">
        <f>'Final (ha)'!H112</f>
        <v>Protect None</v>
      </c>
      <c r="I112" s="6">
        <f>'Final (ha)'!K112</f>
        <v>25.2987</v>
      </c>
      <c r="J112" s="6">
        <f>'Final (ha)'!J112*2.471044</f>
        <v>35.099944497999999</v>
      </c>
      <c r="K112" s="6">
        <f>'Final (ha)'!K112*2.471044</f>
        <v>62.514200842800001</v>
      </c>
      <c r="L112" s="6">
        <f>'Final (ha)'!L112*2.471044</f>
        <v>0</v>
      </c>
      <c r="M112" s="6">
        <f>'Final (ha)'!M112*2.471044</f>
        <v>0</v>
      </c>
      <c r="N112" s="6">
        <f>'Final (ha)'!N112*2.471044</f>
        <v>0.46307364560000003</v>
      </c>
      <c r="O112" s="6">
        <f>'Final (ha)'!O112*2.471044</f>
        <v>0</v>
      </c>
      <c r="P112" s="6">
        <f>'Final (ha)'!P112*2.471044</f>
        <v>21.152136640000002</v>
      </c>
      <c r="Q112" s="6">
        <f>'Final (ha)'!Q112*2.471044</f>
        <v>32.5409313316</v>
      </c>
      <c r="R112" s="6">
        <f>'Final (ha)'!R112*2.471044</f>
        <v>0</v>
      </c>
      <c r="S112" s="6">
        <f>'Final (ha)'!S112*2.471044</f>
        <v>0</v>
      </c>
      <c r="T112" s="6">
        <f>'Final (ha)'!T112*2.471044</f>
        <v>5.8912160004</v>
      </c>
      <c r="U112" s="6">
        <f>'Final (ha)'!U112*2.471044</f>
        <v>0</v>
      </c>
      <c r="V112" s="6">
        <f>'Final (ha)'!V112*2.471044</f>
        <v>0</v>
      </c>
      <c r="W112" s="6">
        <f>'Final (ha)'!W112*2.471044</f>
        <v>1.1490354600000001</v>
      </c>
      <c r="X112" s="6">
        <f>'Final (ha)'!X112*2.471044</f>
        <v>0.94517433000000006</v>
      </c>
      <c r="Y112" s="6">
        <f>'Final (ha)'!Y112*2.471044</f>
        <v>0</v>
      </c>
      <c r="Z112" s="6">
        <f>'Final (ha)'!Z112*2.471044</f>
        <v>70.392383323600001</v>
      </c>
      <c r="AA112" s="6">
        <f>'Final (ha)'!AA112*2.471044</f>
        <v>0</v>
      </c>
      <c r="AB112" s="6">
        <f>'Final (ha)'!AB112*2.471044</f>
        <v>0</v>
      </c>
      <c r="AC112" s="6">
        <f>'Final (ha)'!AC112*2.471044</f>
        <v>0.73266454599999997</v>
      </c>
      <c r="AD112" s="6">
        <f>'Final (ha)'!AD112*2.471044</f>
        <v>0</v>
      </c>
      <c r="AE112" s="6">
        <f>'Final (ha)'!AE112*2.471044</f>
        <v>0</v>
      </c>
      <c r="AF112" s="6">
        <f>'Final (ha)'!AF112*2.471044</f>
        <v>0</v>
      </c>
      <c r="AG112" s="6">
        <f>'Final (ha)'!AG112*2.471044</f>
        <v>0</v>
      </c>
      <c r="AH112" s="6">
        <f>'Final (ha)'!AH112*2.471044</f>
        <v>19.590436832000002</v>
      </c>
      <c r="AJ112" s="47">
        <f t="shared" si="2"/>
        <v>250.47119744999998</v>
      </c>
      <c r="AK112" s="47">
        <f t="shared" si="3"/>
        <v>250.47119744999998</v>
      </c>
    </row>
    <row r="113" spans="1:37" x14ac:dyDescent="0.25">
      <c r="A113" s="6">
        <f>'Final (ha)'!A113</f>
        <v>0</v>
      </c>
      <c r="B113" s="6" t="str">
        <f>'Final (ha)'!B113</f>
        <v>Westchester County</v>
      </c>
      <c r="C113" s="6" t="str">
        <f>'Final (ha)'!C113</f>
        <v>Westchester</v>
      </c>
      <c r="D113" s="6" t="str">
        <f>'Final (ha)'!D113</f>
        <v>Westchester</v>
      </c>
      <c r="E113" s="6" t="str">
        <f>'Final (ha)'!E113</f>
        <v>Westchester</v>
      </c>
      <c r="F113" s="6" t="str">
        <f>'Final (ha)'!F113</f>
        <v>Fixed</v>
      </c>
      <c r="G113" s="6" t="str">
        <f>'Final (ha)'!G113</f>
        <v>NYS RIM Min</v>
      </c>
      <c r="H113" s="6" t="str">
        <f>'Final (ha)'!H113</f>
        <v>Protect None</v>
      </c>
      <c r="I113" s="6">
        <f>'Final (ha)'!K113</f>
        <v>3016.2624999999998</v>
      </c>
      <c r="J113" s="6">
        <f>'Final (ha)'!J113*2.471044</f>
        <v>8685.7258376099999</v>
      </c>
      <c r="K113" s="6">
        <f>'Final (ha)'!K113*2.471044</f>
        <v>7453.3173530499998</v>
      </c>
      <c r="L113" s="6">
        <f>'Final (ha)'!L113*2.471044</f>
        <v>71.88884757000001</v>
      </c>
      <c r="M113" s="6">
        <f>'Final (ha)'!M113*2.471044</f>
        <v>0</v>
      </c>
      <c r="N113" s="6">
        <f>'Final (ha)'!N113*2.471044</f>
        <v>31.48727817</v>
      </c>
      <c r="O113" s="6">
        <f>'Final (ha)'!O113*2.471044</f>
        <v>0.97606238000000001</v>
      </c>
      <c r="P113" s="6">
        <f>'Final (ha)'!P113*2.471044</f>
        <v>0</v>
      </c>
      <c r="Q113" s="6">
        <f>'Final (ha)'!Q113*2.471044</f>
        <v>58.273395129999997</v>
      </c>
      <c r="R113" s="6">
        <f>'Final (ha)'!R113*2.471044</f>
        <v>0</v>
      </c>
      <c r="S113" s="6">
        <f>'Final (ha)'!S113*2.471044</f>
        <v>76.058734319999999</v>
      </c>
      <c r="T113" s="6">
        <f>'Final (ha)'!T113*2.471044</f>
        <v>30.962181319999999</v>
      </c>
      <c r="U113" s="6">
        <f>'Final (ha)'!U113*2.471044</f>
        <v>0</v>
      </c>
      <c r="V113" s="6">
        <f>'Final (ha)'!V113*2.471044</f>
        <v>0</v>
      </c>
      <c r="W113" s="6">
        <f>'Final (ha)'!W113*2.471044</f>
        <v>58.92204418</v>
      </c>
      <c r="X113" s="6">
        <f>'Final (ha)'!X113*2.471044</f>
        <v>171.94759673999999</v>
      </c>
      <c r="Y113" s="6">
        <f>'Final (ha)'!Y113*2.471044</f>
        <v>1.01930565</v>
      </c>
      <c r="Z113" s="6">
        <f>'Final (ha)'!Z113*2.471044</f>
        <v>15707.852190269999</v>
      </c>
      <c r="AA113" s="6">
        <f>'Final (ha)'!AA113*2.471044</f>
        <v>0</v>
      </c>
      <c r="AB113" s="6">
        <f>'Final (ha)'!AB113*2.471044</f>
        <v>0</v>
      </c>
      <c r="AC113" s="6">
        <f>'Final (ha)'!AC113*2.471044</f>
        <v>68.522050120000003</v>
      </c>
      <c r="AD113" s="6">
        <f>'Final (ha)'!AD113*2.471044</f>
        <v>0</v>
      </c>
      <c r="AE113" s="6">
        <f>'Final (ha)'!AE113*2.471044</f>
        <v>0</v>
      </c>
      <c r="AF113" s="6">
        <f>'Final (ha)'!AF113*2.471044</f>
        <v>3.4532839900000001</v>
      </c>
      <c r="AG113" s="6">
        <f>'Final (ha)'!AG113*2.471044</f>
        <v>12238.44463817</v>
      </c>
      <c r="AH113" s="6">
        <f>'Final (ha)'!AH113*2.471044</f>
        <v>0</v>
      </c>
      <c r="AJ113" s="47">
        <f t="shared" si="2"/>
        <v>44658.850798669991</v>
      </c>
      <c r="AK113" s="47">
        <f t="shared" si="3"/>
        <v>32420.406160499992</v>
      </c>
    </row>
    <row r="114" spans="1:37" x14ac:dyDescent="0.25">
      <c r="A114" s="6">
        <f>'Final (ha)'!A114</f>
        <v>2003</v>
      </c>
      <c r="B114" s="6" t="str">
        <f>'Final (ha)'!B114</f>
        <v>Westchester County</v>
      </c>
      <c r="C114" s="6" t="str">
        <f>'Final (ha)'!C114</f>
        <v>Westchester</v>
      </c>
      <c r="D114" s="6" t="str">
        <f>'Final (ha)'!D114</f>
        <v>Westchester</v>
      </c>
      <c r="E114" s="6" t="str">
        <f>'Final (ha)'!E114</f>
        <v>Westchester</v>
      </c>
      <c r="F114" s="6" t="str">
        <f>'Final (ha)'!F114</f>
        <v>Fixed</v>
      </c>
      <c r="G114" s="6" t="str">
        <f>'Final (ha)'!G114</f>
        <v>NYS RIM Min</v>
      </c>
      <c r="H114" s="6" t="str">
        <f>'Final (ha)'!H114</f>
        <v>Protect None</v>
      </c>
      <c r="I114" s="6">
        <f>'Final (ha)'!K114</f>
        <v>2977.0535</v>
      </c>
      <c r="J114" s="6">
        <f>'Final (ha)'!J114*2.471044</f>
        <v>8652.6810604067996</v>
      </c>
      <c r="K114" s="6">
        <f>'Final (ha)'!K114*2.471044</f>
        <v>7356.4301888540003</v>
      </c>
      <c r="L114" s="6">
        <f>'Final (ha)'!L114*2.471044</f>
        <v>71.88884757000001</v>
      </c>
      <c r="M114" s="6">
        <f>'Final (ha)'!M114*2.471044</f>
        <v>0</v>
      </c>
      <c r="N114" s="6">
        <f>'Final (ha)'!N114*2.471044</f>
        <v>31.285146770800001</v>
      </c>
      <c r="O114" s="6">
        <f>'Final (ha)'!O114*2.471044</f>
        <v>0.97606238000000001</v>
      </c>
      <c r="P114" s="6">
        <f>'Final (ha)'!P114*2.471044</f>
        <v>95.771240725599995</v>
      </c>
      <c r="Q114" s="6">
        <f>'Final (ha)'!Q114*2.471044</f>
        <v>59.709318798399998</v>
      </c>
      <c r="R114" s="6">
        <f>'Final (ha)'!R114*2.471044</f>
        <v>0</v>
      </c>
      <c r="S114" s="6">
        <f>'Final (ha)'!S114*2.471044</f>
        <v>75.594178048000003</v>
      </c>
      <c r="T114" s="6">
        <f>'Final (ha)'!T114*2.471044</f>
        <v>26.467105179600001</v>
      </c>
      <c r="U114" s="6">
        <f>'Final (ha)'!U114*2.471044</f>
        <v>0</v>
      </c>
      <c r="V114" s="6">
        <f>'Final (ha)'!V114*2.471044</f>
        <v>0</v>
      </c>
      <c r="W114" s="6">
        <f>'Final (ha)'!W114*2.471044</f>
        <v>58.910924481999999</v>
      </c>
      <c r="X114" s="6">
        <f>'Final (ha)'!X114*2.471044</f>
        <v>172.48826116719999</v>
      </c>
      <c r="Y114" s="6">
        <f>'Final (ha)'!Y114*2.471044</f>
        <v>0.92046388999999995</v>
      </c>
      <c r="Z114" s="6">
        <f>'Final (ha)'!Z114*2.471044</f>
        <v>15714.380441413599</v>
      </c>
      <c r="AA114" s="6">
        <f>'Final (ha)'!AA114*2.471044</f>
        <v>0</v>
      </c>
      <c r="AB114" s="6">
        <f>'Final (ha)'!AB114*2.471044</f>
        <v>0</v>
      </c>
      <c r="AC114" s="6">
        <f>'Final (ha)'!AC114*2.471044</f>
        <v>66.643562471199999</v>
      </c>
      <c r="AD114" s="6">
        <f>'Final (ha)'!AD114*2.471044</f>
        <v>0</v>
      </c>
      <c r="AE114" s="6">
        <f>'Final (ha)'!AE114*2.471044</f>
        <v>0</v>
      </c>
      <c r="AF114" s="6">
        <f>'Final (ha)'!AF114*2.471044</f>
        <v>3.214828244</v>
      </c>
      <c r="AG114" s="6">
        <f>'Final (ha)'!AG114*2.471044</f>
        <v>12238.44463817</v>
      </c>
      <c r="AH114" s="6">
        <f>'Final (ha)'!AH114*2.471044</f>
        <v>33.044777203199999</v>
      </c>
      <c r="AJ114" s="47">
        <f t="shared" si="2"/>
        <v>44658.851045774398</v>
      </c>
      <c r="AK114" s="47">
        <f t="shared" si="3"/>
        <v>32420.406407604398</v>
      </c>
    </row>
    <row r="115" spans="1:37" x14ac:dyDescent="0.25">
      <c r="A115" s="6">
        <f>'Final (ha)'!A115</f>
        <v>2025</v>
      </c>
      <c r="B115" s="6" t="str">
        <f>'Final (ha)'!B115</f>
        <v>Westchester County</v>
      </c>
      <c r="C115" s="6" t="str">
        <f>'Final (ha)'!C115</f>
        <v>Westchester</v>
      </c>
      <c r="D115" s="6" t="str">
        <f>'Final (ha)'!D115</f>
        <v>Westchester</v>
      </c>
      <c r="E115" s="6" t="str">
        <f>'Final (ha)'!E115</f>
        <v>Westchester</v>
      </c>
      <c r="F115" s="6" t="str">
        <f>'Final (ha)'!F115</f>
        <v>Fixed</v>
      </c>
      <c r="G115" s="6" t="str">
        <f>'Final (ha)'!G115</f>
        <v>NYS RIM Min</v>
      </c>
      <c r="H115" s="6" t="str">
        <f>'Final (ha)'!H115</f>
        <v>Protect None</v>
      </c>
      <c r="I115" s="6">
        <f>'Final (ha)'!K115</f>
        <v>2970.4580999999998</v>
      </c>
      <c r="J115" s="6">
        <f>'Final (ha)'!J115*2.471044</f>
        <v>8642.4805907747996</v>
      </c>
      <c r="K115" s="6">
        <f>'Final (ha)'!K115*2.471044</f>
        <v>7340.1326652563994</v>
      </c>
      <c r="L115" s="6">
        <f>'Final (ha)'!L115*2.471044</f>
        <v>71.88884757000001</v>
      </c>
      <c r="M115" s="6">
        <f>'Final (ha)'!M115*2.471044</f>
        <v>0</v>
      </c>
      <c r="N115" s="6">
        <f>'Final (ha)'!N115*2.471044</f>
        <v>31.28341704</v>
      </c>
      <c r="O115" s="6">
        <f>'Final (ha)'!O115*2.471044</f>
        <v>0.97606238000000001</v>
      </c>
      <c r="P115" s="6">
        <f>'Final (ha)'!P115*2.471044</f>
        <v>72.041063880400003</v>
      </c>
      <c r="Q115" s="6">
        <f>'Final (ha)'!Q115*2.471044</f>
        <v>99.452602076800005</v>
      </c>
      <c r="R115" s="6">
        <f>'Final (ha)'!R115*2.471044</f>
        <v>0</v>
      </c>
      <c r="S115" s="6">
        <f>'Final (ha)'!S115*2.471044</f>
        <v>75.119243391200001</v>
      </c>
      <c r="T115" s="6">
        <f>'Final (ha)'!T115*2.471044</f>
        <v>19.1911161216</v>
      </c>
      <c r="U115" s="6">
        <f>'Final (ha)'!U115*2.471044</f>
        <v>0</v>
      </c>
      <c r="V115" s="6">
        <f>'Final (ha)'!V115*2.471044</f>
        <v>0</v>
      </c>
      <c r="W115" s="6">
        <f>'Final (ha)'!W115*2.471044</f>
        <v>58.858044140399997</v>
      </c>
      <c r="X115" s="6">
        <f>'Final (ha)'!X115*2.471044</f>
        <v>172.5154426512</v>
      </c>
      <c r="Y115" s="6">
        <f>'Final (ha)'!Y115*2.471044</f>
        <v>0.92046388999999995</v>
      </c>
      <c r="Z115" s="6">
        <f>'Final (ha)'!Z115*2.471044</f>
        <v>15722.727875150002</v>
      </c>
      <c r="AA115" s="6">
        <f>'Final (ha)'!AA115*2.471044</f>
        <v>0</v>
      </c>
      <c r="AB115" s="6">
        <f>'Final (ha)'!AB115*2.471044</f>
        <v>0</v>
      </c>
      <c r="AC115" s="6">
        <f>'Final (ha)'!AC115*2.471044</f>
        <v>66.487639594800001</v>
      </c>
      <c r="AD115" s="6">
        <f>'Final (ha)'!AD115*2.471044</f>
        <v>0</v>
      </c>
      <c r="AE115" s="6">
        <f>'Final (ha)'!AE115*2.471044</f>
        <v>0</v>
      </c>
      <c r="AF115" s="6">
        <f>'Final (ha)'!AF115*2.471044</f>
        <v>3.0853455383999999</v>
      </c>
      <c r="AG115" s="6">
        <f>'Final (ha)'!AG115*2.471044</f>
        <v>12238.44463817</v>
      </c>
      <c r="AH115" s="6">
        <f>'Final (ha)'!AH115*2.471044</f>
        <v>43.245246835200007</v>
      </c>
      <c r="AJ115" s="47">
        <f t="shared" si="2"/>
        <v>44658.850304461201</v>
      </c>
      <c r="AK115" s="47">
        <f t="shared" si="3"/>
        <v>32420.405666291201</v>
      </c>
    </row>
    <row r="116" spans="1:37" x14ac:dyDescent="0.25">
      <c r="A116" s="6">
        <f>'Final (ha)'!A116</f>
        <v>2040</v>
      </c>
      <c r="B116" s="6" t="str">
        <f>'Final (ha)'!B116</f>
        <v>Westchester County</v>
      </c>
      <c r="C116" s="6" t="str">
        <f>'Final (ha)'!C116</f>
        <v>Westchester</v>
      </c>
      <c r="D116" s="6" t="str">
        <f>'Final (ha)'!D116</f>
        <v>Westchester</v>
      </c>
      <c r="E116" s="6" t="str">
        <f>'Final (ha)'!E116</f>
        <v>Westchester</v>
      </c>
      <c r="F116" s="6" t="str">
        <f>'Final (ha)'!F116</f>
        <v>Fixed</v>
      </c>
      <c r="G116" s="6" t="str">
        <f>'Final (ha)'!G116</f>
        <v>NYS RIM Min</v>
      </c>
      <c r="H116" s="6" t="str">
        <f>'Final (ha)'!H116</f>
        <v>Protect None</v>
      </c>
      <c r="I116" s="6">
        <f>'Final (ha)'!K116</f>
        <v>2931.2583</v>
      </c>
      <c r="J116" s="6">
        <f>'Final (ha)'!J116*2.471044</f>
        <v>8619.1450396564014</v>
      </c>
      <c r="K116" s="6">
        <f>'Final (ha)'!K116*2.471044</f>
        <v>7243.2682346652</v>
      </c>
      <c r="L116" s="6">
        <f>'Final (ha)'!L116*2.471044</f>
        <v>71.859195041999996</v>
      </c>
      <c r="M116" s="6">
        <f>'Final (ha)'!M116*2.471044</f>
        <v>0</v>
      </c>
      <c r="N116" s="6">
        <f>'Final (ha)'!N116*2.471044</f>
        <v>30.768945679200002</v>
      </c>
      <c r="O116" s="6">
        <f>'Final (ha)'!O116*2.471044</f>
        <v>0.97556817119999995</v>
      </c>
      <c r="P116" s="6">
        <f>'Final (ha)'!P116*2.471044</f>
        <v>158.08133333399999</v>
      </c>
      <c r="Q116" s="6">
        <f>'Final (ha)'!Q116*2.471044</f>
        <v>103.02350776120001</v>
      </c>
      <c r="R116" s="6">
        <f>'Final (ha)'!R116*2.471044</f>
        <v>0</v>
      </c>
      <c r="S116" s="6">
        <f>'Final (ha)'!S116*2.471044</f>
        <v>74.476771951200007</v>
      </c>
      <c r="T116" s="6">
        <f>'Final (ha)'!T116*2.471044</f>
        <v>21.886530916800002</v>
      </c>
      <c r="U116" s="6">
        <f>'Final (ha)'!U116*2.471044</f>
        <v>0</v>
      </c>
      <c r="V116" s="6">
        <f>'Final (ha)'!V116*2.471044</f>
        <v>0</v>
      </c>
      <c r="W116" s="6">
        <f>'Final (ha)'!W116*2.471044</f>
        <v>58.652453279600003</v>
      </c>
      <c r="X116" s="6">
        <f>'Final (ha)'!X116*2.471044</f>
        <v>172.25252356959999</v>
      </c>
      <c r="Y116" s="6">
        <f>'Final (ha)'!Y116*2.471044</f>
        <v>0.92046388999999995</v>
      </c>
      <c r="Z116" s="6">
        <f>'Final (ha)'!Z116*2.471044</f>
        <v>15729.466412138001</v>
      </c>
      <c r="AA116" s="6">
        <f>'Final (ha)'!AA116*2.471044</f>
        <v>0</v>
      </c>
      <c r="AB116" s="6">
        <f>'Final (ha)'!AB116*2.471044</f>
        <v>0</v>
      </c>
      <c r="AC116" s="6">
        <f>'Final (ha)'!AC116*2.471044</f>
        <v>66.089554406399998</v>
      </c>
      <c r="AD116" s="6">
        <f>'Final (ha)'!AD116*2.471044</f>
        <v>0</v>
      </c>
      <c r="AE116" s="6">
        <f>'Final (ha)'!AE116*2.471044</f>
        <v>0</v>
      </c>
      <c r="AF116" s="6">
        <f>'Final (ha)'!AF116*2.471044</f>
        <v>2.9590751900000001</v>
      </c>
      <c r="AG116" s="6">
        <f>'Final (ha)'!AG116*2.471044</f>
        <v>12238.44463817</v>
      </c>
      <c r="AH116" s="6">
        <f>'Final (ha)'!AH116*2.471044</f>
        <v>66.580797953599998</v>
      </c>
      <c r="AJ116" s="47">
        <f t="shared" si="2"/>
        <v>44658.851045774398</v>
      </c>
      <c r="AK116" s="47">
        <f t="shared" si="3"/>
        <v>32420.406407604398</v>
      </c>
    </row>
    <row r="117" spans="1:37" x14ac:dyDescent="0.25">
      <c r="A117" s="6">
        <f>'Final (ha)'!A117</f>
        <v>2055</v>
      </c>
      <c r="B117" s="6" t="str">
        <f>'Final (ha)'!B117</f>
        <v>Westchester County</v>
      </c>
      <c r="C117" s="6" t="str">
        <f>'Final (ha)'!C117</f>
        <v>Westchester</v>
      </c>
      <c r="D117" s="6" t="str">
        <f>'Final (ha)'!D117</f>
        <v>Westchester</v>
      </c>
      <c r="E117" s="6" t="str">
        <f>'Final (ha)'!E117</f>
        <v>Westchester</v>
      </c>
      <c r="F117" s="6" t="str">
        <f>'Final (ha)'!F117</f>
        <v>Fixed</v>
      </c>
      <c r="G117" s="6" t="str">
        <f>'Final (ha)'!G117</f>
        <v>NYS RIM Min</v>
      </c>
      <c r="H117" s="6" t="str">
        <f>'Final (ha)'!H117</f>
        <v>Protect None</v>
      </c>
      <c r="I117" s="6">
        <f>'Final (ha)'!K117</f>
        <v>2912.5219000000002</v>
      </c>
      <c r="J117" s="6">
        <f>'Final (ha)'!J117*2.471044</f>
        <v>8591.933656023999</v>
      </c>
      <c r="K117" s="6">
        <f>'Final (ha)'!K117*2.471044</f>
        <v>7196.9697658636005</v>
      </c>
      <c r="L117" s="6">
        <f>'Final (ha)'!L117*2.471044</f>
        <v>71.813727832400005</v>
      </c>
      <c r="M117" s="6">
        <f>'Final (ha)'!M117*2.471044</f>
        <v>0</v>
      </c>
      <c r="N117" s="6">
        <f>'Final (ha)'!N117*2.471044</f>
        <v>30.6864128096</v>
      </c>
      <c r="O117" s="6">
        <f>'Final (ha)'!O117*2.471044</f>
        <v>0.96543689079999995</v>
      </c>
      <c r="P117" s="6">
        <f>'Final (ha)'!P117*2.471044</f>
        <v>128.1846661868</v>
      </c>
      <c r="Q117" s="6">
        <f>'Final (ha)'!Q117*2.471044</f>
        <v>175.11473383479998</v>
      </c>
      <c r="R117" s="6">
        <f>'Final (ha)'!R117*2.471044</f>
        <v>0</v>
      </c>
      <c r="S117" s="6">
        <f>'Final (ha)'!S117*2.471044</f>
        <v>73.676895008399995</v>
      </c>
      <c r="T117" s="6">
        <f>'Final (ha)'!T117*2.471044</f>
        <v>20.822993579200002</v>
      </c>
      <c r="U117" s="6">
        <f>'Final (ha)'!U117*2.471044</f>
        <v>0</v>
      </c>
      <c r="V117" s="6">
        <f>'Final (ha)'!V117*2.471044</f>
        <v>0</v>
      </c>
      <c r="W117" s="6">
        <f>'Final (ha)'!W117*2.471044</f>
        <v>58.177024414000002</v>
      </c>
      <c r="X117" s="6">
        <f>'Final (ha)'!X117*2.471044</f>
        <v>170.3344992168</v>
      </c>
      <c r="Y117" s="6">
        <f>'Final (ha)'!Y117*2.471044</f>
        <v>0.90810866999999995</v>
      </c>
      <c r="Z117" s="6">
        <f>'Final (ha)'!Z117*2.471044</f>
        <v>15738.5225412936</v>
      </c>
      <c r="AA117" s="6">
        <f>'Final (ha)'!AA117*2.471044</f>
        <v>0</v>
      </c>
      <c r="AB117" s="6">
        <f>'Final (ha)'!AB117*2.471044</f>
        <v>0</v>
      </c>
      <c r="AC117" s="6">
        <f>'Final (ha)'!AC117*2.471044</f>
        <v>65.632164162000009</v>
      </c>
      <c r="AD117" s="6">
        <f>'Final (ha)'!AD117*2.471044</f>
        <v>0</v>
      </c>
      <c r="AE117" s="6">
        <f>'Final (ha)'!AE117*2.471044</f>
        <v>0</v>
      </c>
      <c r="AF117" s="6">
        <f>'Final (ha)'!AF117*2.471044</f>
        <v>2.871353128</v>
      </c>
      <c r="AG117" s="6">
        <f>'Final (ha)'!AG117*2.471044</f>
        <v>12238.44463817</v>
      </c>
      <c r="AH117" s="6">
        <f>'Final (ha)'!AH117*2.471044</f>
        <v>93.792181585999998</v>
      </c>
      <c r="AJ117" s="47">
        <f t="shared" si="2"/>
        <v>44658.850798669999</v>
      </c>
      <c r="AK117" s="47">
        <f t="shared" si="3"/>
        <v>32420.406160499999</v>
      </c>
    </row>
    <row r="118" spans="1:37" x14ac:dyDescent="0.25">
      <c r="A118" s="6">
        <f>'Final (ha)'!A118</f>
        <v>2070</v>
      </c>
      <c r="B118" s="6" t="str">
        <f>'Final (ha)'!B118</f>
        <v>Westchester County</v>
      </c>
      <c r="C118" s="6" t="str">
        <f>'Final (ha)'!C118</f>
        <v>Westchester</v>
      </c>
      <c r="D118" s="6" t="str">
        <f>'Final (ha)'!D118</f>
        <v>Westchester</v>
      </c>
      <c r="E118" s="6" t="str">
        <f>'Final (ha)'!E118</f>
        <v>Westchester</v>
      </c>
      <c r="F118" s="6" t="str">
        <f>'Final (ha)'!F118</f>
        <v>Fixed</v>
      </c>
      <c r="G118" s="6" t="str">
        <f>'Final (ha)'!G118</f>
        <v>NYS RIM Min</v>
      </c>
      <c r="H118" s="6" t="str">
        <f>'Final (ha)'!H118</f>
        <v>Protect None</v>
      </c>
      <c r="I118" s="6">
        <f>'Final (ha)'!K118</f>
        <v>2877.3033</v>
      </c>
      <c r="J118" s="6">
        <f>'Final (ha)'!J118*2.471044</f>
        <v>8525.556472096001</v>
      </c>
      <c r="K118" s="6">
        <f>'Final (ha)'!K118*2.471044</f>
        <v>7109.9430556451998</v>
      </c>
      <c r="L118" s="6">
        <f>'Final (ha)'!L118*2.471044</f>
        <v>70.205325292799998</v>
      </c>
      <c r="M118" s="6">
        <f>'Final (ha)'!M118*2.471044</f>
        <v>0</v>
      </c>
      <c r="N118" s="6">
        <f>'Final (ha)'!N118*2.471044</f>
        <v>30.3547987048</v>
      </c>
      <c r="O118" s="6">
        <f>'Final (ha)'!O118*2.471044</f>
        <v>0.95234035760000002</v>
      </c>
      <c r="P118" s="6">
        <f>'Final (ha)'!P118*2.471044</f>
        <v>162.18178374760001</v>
      </c>
      <c r="Q118" s="6">
        <f>'Final (ha)'!Q118*2.471044</f>
        <v>215.44711400279999</v>
      </c>
      <c r="R118" s="6">
        <f>'Final (ha)'!R118*2.471044</f>
        <v>0</v>
      </c>
      <c r="S118" s="6">
        <f>'Final (ha)'!S118*2.471044</f>
        <v>71.971874648400004</v>
      </c>
      <c r="T118" s="6">
        <f>'Final (ha)'!T118*2.471044</f>
        <v>32.258985211199999</v>
      </c>
      <c r="U118" s="6">
        <f>'Final (ha)'!U118*2.471044</f>
        <v>0</v>
      </c>
      <c r="V118" s="6">
        <f>'Final (ha)'!V118*2.471044</f>
        <v>0</v>
      </c>
      <c r="W118" s="6">
        <f>'Final (ha)'!W118*2.471044</f>
        <v>56.362783909200004</v>
      </c>
      <c r="X118" s="6">
        <f>'Final (ha)'!X118*2.471044</f>
        <v>170.01029824400001</v>
      </c>
      <c r="Y118" s="6">
        <f>'Final (ha)'!Y118*2.471044</f>
        <v>0.90193106000000001</v>
      </c>
      <c r="Z118" s="6">
        <f>'Final (ha)'!Z118*2.471044</f>
        <v>15749.060308431601</v>
      </c>
      <c r="AA118" s="6">
        <f>'Final (ha)'!AA118*2.471044</f>
        <v>0</v>
      </c>
      <c r="AB118" s="6">
        <f>'Final (ha)'!AB118*2.471044</f>
        <v>0</v>
      </c>
      <c r="AC118" s="6">
        <f>'Final (ha)'!AC118*2.471044</f>
        <v>62.366432411600002</v>
      </c>
      <c r="AD118" s="6">
        <f>'Final (ha)'!AD118*2.471044</f>
        <v>0</v>
      </c>
      <c r="AE118" s="6">
        <f>'Final (ha)'!AE118*2.471044</f>
        <v>0</v>
      </c>
      <c r="AF118" s="6">
        <f>'Final (ha)'!AF118*2.471044</f>
        <v>2.6632912232000003</v>
      </c>
      <c r="AG118" s="6">
        <f>'Final (ha)'!AG118*2.471044</f>
        <v>12238.44463817</v>
      </c>
      <c r="AH118" s="6">
        <f>'Final (ha)'!AH118*2.471044</f>
        <v>160.16936551399999</v>
      </c>
      <c r="AJ118" s="47">
        <f t="shared" si="2"/>
        <v>44658.850798669999</v>
      </c>
      <c r="AK118" s="47">
        <f t="shared" si="3"/>
        <v>32420.406160499999</v>
      </c>
    </row>
    <row r="119" spans="1:37" x14ac:dyDescent="0.25">
      <c r="A119" s="6">
        <f>'Final (ha)'!A119</f>
        <v>2085</v>
      </c>
      <c r="B119" s="6" t="str">
        <f>'Final (ha)'!B119</f>
        <v>Westchester County</v>
      </c>
      <c r="C119" s="6" t="str">
        <f>'Final (ha)'!C119</f>
        <v>Westchester</v>
      </c>
      <c r="D119" s="6" t="str">
        <f>'Final (ha)'!D119</f>
        <v>Westchester</v>
      </c>
      <c r="E119" s="6" t="str">
        <f>'Final (ha)'!E119</f>
        <v>Westchester</v>
      </c>
      <c r="F119" s="6" t="str">
        <f>'Final (ha)'!F119</f>
        <v>Fixed</v>
      </c>
      <c r="G119" s="6" t="str">
        <f>'Final (ha)'!G119</f>
        <v>NYS RIM Min</v>
      </c>
      <c r="H119" s="6" t="str">
        <f>'Final (ha)'!H119</f>
        <v>Protect None</v>
      </c>
      <c r="I119" s="6">
        <f>'Final (ha)'!K119</f>
        <v>2838.2235000000001</v>
      </c>
      <c r="J119" s="6">
        <f>'Final (ha)'!J119*2.471044</f>
        <v>8444.8306769732008</v>
      </c>
      <c r="K119" s="6">
        <f>'Final (ha)'!K119*2.471044</f>
        <v>7013.375150334</v>
      </c>
      <c r="L119" s="6">
        <f>'Final (ha)'!L119*2.471044</f>
        <v>69.63401992</v>
      </c>
      <c r="M119" s="6">
        <f>'Final (ha)'!M119*2.471044</f>
        <v>0</v>
      </c>
      <c r="N119" s="6">
        <f>'Final (ha)'!N119*2.471044</f>
        <v>28.8570989364</v>
      </c>
      <c r="O119" s="6">
        <f>'Final (ha)'!O119*2.471044</f>
        <v>0.9333133187999999</v>
      </c>
      <c r="P119" s="6">
        <f>'Final (ha)'!P119*2.471044</f>
        <v>189.01213239519998</v>
      </c>
      <c r="Q119" s="6">
        <f>'Final (ha)'!Q119*2.471044</f>
        <v>277.11004018760002</v>
      </c>
      <c r="R119" s="6">
        <f>'Final (ha)'!R119*2.471044</f>
        <v>0</v>
      </c>
      <c r="S119" s="6">
        <f>'Final (ha)'!S119*2.471044</f>
        <v>68.948799418799993</v>
      </c>
      <c r="T119" s="6">
        <f>'Final (ha)'!T119*2.471044</f>
        <v>42.482188448000002</v>
      </c>
      <c r="U119" s="6">
        <f>'Final (ha)'!U119*2.471044</f>
        <v>0</v>
      </c>
      <c r="V119" s="6">
        <f>'Final (ha)'!V119*2.471044</f>
        <v>0</v>
      </c>
      <c r="W119" s="6">
        <f>'Final (ha)'!W119*2.471044</f>
        <v>53.690349823199995</v>
      </c>
      <c r="X119" s="6">
        <f>'Final (ha)'!X119*2.471044</f>
        <v>168.92971070279998</v>
      </c>
      <c r="Y119" s="6">
        <f>'Final (ha)'!Y119*2.471044</f>
        <v>0.90193106000000001</v>
      </c>
      <c r="Z119" s="6">
        <f>'Final (ha)'!Z119*2.471044</f>
        <v>15766.039593068801</v>
      </c>
      <c r="AA119" s="6">
        <f>'Final (ha)'!AA119*2.471044</f>
        <v>0</v>
      </c>
      <c r="AB119" s="6">
        <f>'Final (ha)'!AB119*2.471044</f>
        <v>0</v>
      </c>
      <c r="AC119" s="6">
        <f>'Final (ha)'!AC119*2.471044</f>
        <v>52.680187036</v>
      </c>
      <c r="AD119" s="6">
        <f>'Final (ha)'!AD119*2.471044</f>
        <v>0</v>
      </c>
      <c r="AE119" s="6">
        <f>'Final (ha)'!AE119*2.471044</f>
        <v>0</v>
      </c>
      <c r="AF119" s="6">
        <f>'Final (ha)'!AF119*2.471044</f>
        <v>2.0853140315999998</v>
      </c>
      <c r="AG119" s="6">
        <f>'Final (ha)'!AG119*2.471044</f>
        <v>12238.44463817</v>
      </c>
      <c r="AH119" s="6">
        <f>'Final (ha)'!AH119*2.471044</f>
        <v>240.8951606368</v>
      </c>
      <c r="AJ119" s="47">
        <f t="shared" si="2"/>
        <v>44658.850304461201</v>
      </c>
      <c r="AK119" s="47">
        <f t="shared" si="3"/>
        <v>32420.405666291201</v>
      </c>
    </row>
    <row r="120" spans="1:37" x14ac:dyDescent="0.25">
      <c r="A120" s="6">
        <f>'Final (ha)'!A120</f>
        <v>2100</v>
      </c>
      <c r="B120" s="6" t="str">
        <f>'Final (ha)'!B120</f>
        <v>Westchester County</v>
      </c>
      <c r="C120" s="6" t="str">
        <f>'Final (ha)'!C120</f>
        <v>Westchester</v>
      </c>
      <c r="D120" s="6" t="str">
        <f>'Final (ha)'!D120</f>
        <v>Westchester</v>
      </c>
      <c r="E120" s="6" t="str">
        <f>'Final (ha)'!E120</f>
        <v>Westchester</v>
      </c>
      <c r="F120" s="6" t="str">
        <f>'Final (ha)'!F120</f>
        <v>Fixed</v>
      </c>
      <c r="G120" s="6" t="str">
        <f>'Final (ha)'!G120</f>
        <v>NYS RIM Min</v>
      </c>
      <c r="H120" s="6" t="str">
        <f>'Final (ha)'!H120</f>
        <v>Protect None</v>
      </c>
      <c r="I120" s="6">
        <f>'Final (ha)'!K120</f>
        <v>2792.0059999999999</v>
      </c>
      <c r="J120" s="6">
        <f>'Final (ha)'!J120*2.471044</f>
        <v>8317.1004357780002</v>
      </c>
      <c r="K120" s="6">
        <f>'Final (ha)'!K120*2.471044</f>
        <v>6899.1696742639997</v>
      </c>
      <c r="L120" s="6">
        <f>'Final (ha)'!L120*2.471044</f>
        <v>67.394512742800003</v>
      </c>
      <c r="M120" s="6">
        <f>'Final (ha)'!M120*2.471044</f>
        <v>0</v>
      </c>
      <c r="N120" s="6">
        <f>'Final (ha)'!N120*2.471044</f>
        <v>27.988279865999999</v>
      </c>
      <c r="O120" s="6">
        <f>'Final (ha)'!O120*2.471044</f>
        <v>0.91132102720000008</v>
      </c>
      <c r="P120" s="6">
        <f>'Final (ha)'!P120*2.471044</f>
        <v>209.9468171632</v>
      </c>
      <c r="Q120" s="6">
        <f>'Final (ha)'!Q120*2.471044</f>
        <v>383.7514034692</v>
      </c>
      <c r="R120" s="6">
        <f>'Final (ha)'!R120*2.471044</f>
        <v>0</v>
      </c>
      <c r="S120" s="6">
        <f>'Final (ha)'!S120*2.471044</f>
        <v>65.670712448399996</v>
      </c>
      <c r="T120" s="6">
        <f>'Final (ha)'!T120*2.471044</f>
        <v>47.585388516800002</v>
      </c>
      <c r="U120" s="6">
        <f>'Final (ha)'!U120*2.471044</f>
        <v>0</v>
      </c>
      <c r="V120" s="6">
        <f>'Final (ha)'!V120*2.471044</f>
        <v>0</v>
      </c>
      <c r="W120" s="6">
        <f>'Final (ha)'!W120*2.471044</f>
        <v>50.1256217488</v>
      </c>
      <c r="X120" s="6">
        <f>'Final (ha)'!X120*2.471044</f>
        <v>168.7826835848</v>
      </c>
      <c r="Y120" s="6">
        <f>'Final (ha)'!Y120*2.471044</f>
        <v>0.89575344999999995</v>
      </c>
      <c r="Z120" s="6">
        <f>'Final (ha)'!Z120*2.471044</f>
        <v>15785.334987247201</v>
      </c>
      <c r="AA120" s="6">
        <f>'Final (ha)'!AA120*2.471044</f>
        <v>0</v>
      </c>
      <c r="AB120" s="6">
        <f>'Final (ha)'!AB120*2.471044</f>
        <v>0</v>
      </c>
      <c r="AC120" s="6">
        <f>'Final (ha)'!AC120*2.471044</f>
        <v>25.708000462800001</v>
      </c>
      <c r="AD120" s="6">
        <f>'Final (ha)'!AD120*2.471044</f>
        <v>0</v>
      </c>
      <c r="AE120" s="6">
        <f>'Final (ha)'!AE120*2.471044</f>
        <v>0</v>
      </c>
      <c r="AF120" s="6">
        <f>'Final (ha)'!AF120*2.471044</f>
        <v>1.4151668987999999</v>
      </c>
      <c r="AG120" s="6">
        <f>'Final (ha)'!AG120*2.471044</f>
        <v>12238.44463817</v>
      </c>
      <c r="AH120" s="6">
        <f>'Final (ha)'!AH120*2.471044</f>
        <v>368.62540183200002</v>
      </c>
      <c r="AJ120" s="47">
        <f t="shared" si="2"/>
        <v>44658.850798670006</v>
      </c>
      <c r="AK120" s="47">
        <f t="shared" si="3"/>
        <v>32420.406160500006</v>
      </c>
    </row>
    <row r="121" spans="1:37" x14ac:dyDescent="0.25">
      <c r="A121" s="6">
        <f>'Final (ha)'!A121</f>
        <v>0</v>
      </c>
      <c r="B121" s="6">
        <f>'Final (ha)'!B121</f>
        <v>0</v>
      </c>
      <c r="C121" s="6" t="str">
        <f>'Final (ha)'!C121</f>
        <v>Westchester</v>
      </c>
      <c r="D121" s="6">
        <f>'Final (ha)'!D121</f>
        <v>0</v>
      </c>
      <c r="E121" s="6">
        <f>'Final (ha)'!E121</f>
        <v>0</v>
      </c>
      <c r="F121" s="6" t="str">
        <f>'Final (ha)'!F121</f>
        <v>Fixed</v>
      </c>
      <c r="G121" s="6" t="str">
        <f>'Final (ha)'!G121</f>
        <v>NYS RIM Max</v>
      </c>
      <c r="H121" s="6" t="str">
        <f>'Final (ha)'!H121</f>
        <v>Protect None</v>
      </c>
      <c r="I121" s="6">
        <f>'Final (ha)'!K121</f>
        <v>3016.2624999999998</v>
      </c>
      <c r="J121" s="6">
        <f>'Final (ha)'!J121*2.471044</f>
        <v>8685.7258376099999</v>
      </c>
      <c r="K121" s="6">
        <f>'Final (ha)'!K121*2.471044</f>
        <v>7453.3173530499998</v>
      </c>
      <c r="L121" s="6">
        <f>'Final (ha)'!L121*2.471044</f>
        <v>71.88884757000001</v>
      </c>
      <c r="M121" s="6">
        <f>'Final (ha)'!M121*2.471044</f>
        <v>0</v>
      </c>
      <c r="N121" s="6">
        <f>'Final (ha)'!N121*2.471044</f>
        <v>31.48727817</v>
      </c>
      <c r="O121" s="6">
        <f>'Final (ha)'!O121*2.471044</f>
        <v>0.97606238000000001</v>
      </c>
      <c r="P121" s="6">
        <f>'Final (ha)'!P121*2.471044</f>
        <v>0</v>
      </c>
      <c r="Q121" s="6">
        <f>'Final (ha)'!Q121*2.471044</f>
        <v>58.273395129999997</v>
      </c>
      <c r="R121" s="6">
        <f>'Final (ha)'!R121*2.471044</f>
        <v>0</v>
      </c>
      <c r="S121" s="6">
        <f>'Final (ha)'!S121*2.471044</f>
        <v>76.058734319999999</v>
      </c>
      <c r="T121" s="6">
        <f>'Final (ha)'!T121*2.471044</f>
        <v>30.962181319999999</v>
      </c>
      <c r="U121" s="6">
        <f>'Final (ha)'!U121*2.471044</f>
        <v>0</v>
      </c>
      <c r="V121" s="6">
        <f>'Final (ha)'!V121*2.471044</f>
        <v>0</v>
      </c>
      <c r="W121" s="6">
        <f>'Final (ha)'!W121*2.471044</f>
        <v>58.92204418</v>
      </c>
      <c r="X121" s="6">
        <f>'Final (ha)'!X121*2.471044</f>
        <v>171.94759673999999</v>
      </c>
      <c r="Y121" s="6">
        <f>'Final (ha)'!Y121*2.471044</f>
        <v>1.01930565</v>
      </c>
      <c r="Z121" s="6">
        <f>'Final (ha)'!Z121*2.471044</f>
        <v>15707.852190269999</v>
      </c>
      <c r="AA121" s="6">
        <f>'Final (ha)'!AA121*2.471044</f>
        <v>0</v>
      </c>
      <c r="AB121" s="6">
        <f>'Final (ha)'!AB121*2.471044</f>
        <v>0</v>
      </c>
      <c r="AC121" s="6">
        <f>'Final (ha)'!AC121*2.471044</f>
        <v>68.522050120000003</v>
      </c>
      <c r="AD121" s="6">
        <f>'Final (ha)'!AD121*2.471044</f>
        <v>0</v>
      </c>
      <c r="AE121" s="6">
        <f>'Final (ha)'!AE121*2.471044</f>
        <v>0</v>
      </c>
      <c r="AF121" s="6">
        <f>'Final (ha)'!AF121*2.471044</f>
        <v>3.4532839900000001</v>
      </c>
      <c r="AG121" s="6">
        <f>'Final (ha)'!AG121*2.471044</f>
        <v>12238.44463817</v>
      </c>
      <c r="AH121" s="6">
        <f>'Final (ha)'!AH121*2.471044</f>
        <v>0</v>
      </c>
      <c r="AJ121" s="47">
        <f t="shared" si="2"/>
        <v>44658.850798669991</v>
      </c>
      <c r="AK121" s="47">
        <f t="shared" si="3"/>
        <v>32420.406160499992</v>
      </c>
    </row>
    <row r="122" spans="1:37" x14ac:dyDescent="0.25">
      <c r="A122" s="6">
        <f>'Final (ha)'!A122</f>
        <v>2003</v>
      </c>
      <c r="B122" s="6">
        <f>'Final (ha)'!B122</f>
        <v>0</v>
      </c>
      <c r="C122" s="6" t="str">
        <f>'Final (ha)'!C122</f>
        <v>Westchester</v>
      </c>
      <c r="D122" s="6">
        <f>'Final (ha)'!D122</f>
        <v>0</v>
      </c>
      <c r="E122" s="6">
        <f>'Final (ha)'!E122</f>
        <v>0</v>
      </c>
      <c r="F122" s="6" t="str">
        <f>'Final (ha)'!F122</f>
        <v>Fixed</v>
      </c>
      <c r="G122" s="6" t="str">
        <f>'Final (ha)'!G122</f>
        <v>NYS RIM Max</v>
      </c>
      <c r="H122" s="6" t="str">
        <f>'Final (ha)'!H122</f>
        <v>Protect None</v>
      </c>
      <c r="I122" s="6">
        <f>'Final (ha)'!K122</f>
        <v>2976.7863000000002</v>
      </c>
      <c r="J122" s="6">
        <f>'Final (ha)'!J122*2.471044</f>
        <v>8652.0825735500002</v>
      </c>
      <c r="K122" s="6">
        <f>'Final (ha)'!K122*2.471044</f>
        <v>7355.7699258972007</v>
      </c>
      <c r="L122" s="6">
        <f>'Final (ha)'!L122*2.471044</f>
        <v>71.88884757000001</v>
      </c>
      <c r="M122" s="6">
        <f>'Final (ha)'!M122*2.471044</f>
        <v>0</v>
      </c>
      <c r="N122" s="6">
        <f>'Final (ha)'!N122*2.471044</f>
        <v>31.285146770800001</v>
      </c>
      <c r="O122" s="6">
        <f>'Final (ha)'!O122*2.471044</f>
        <v>0.97606238000000001</v>
      </c>
      <c r="P122" s="6">
        <f>'Final (ha)'!P122*2.471044</f>
        <v>96.426808698800002</v>
      </c>
      <c r="Q122" s="6">
        <f>'Final (ha)'!Q122*2.471044</f>
        <v>59.703141188400004</v>
      </c>
      <c r="R122" s="6">
        <f>'Final (ha)'!R122*2.471044</f>
        <v>0</v>
      </c>
      <c r="S122" s="6">
        <f>'Final (ha)'!S122*2.471044</f>
        <v>75.592942526000002</v>
      </c>
      <c r="T122" s="6">
        <f>'Final (ha)'!T122*2.471044</f>
        <v>26.497746125199999</v>
      </c>
      <c r="U122" s="6">
        <f>'Final (ha)'!U122*2.471044</f>
        <v>0</v>
      </c>
      <c r="V122" s="6">
        <f>'Final (ha)'!V122*2.471044</f>
        <v>0</v>
      </c>
      <c r="W122" s="6">
        <f>'Final (ha)'!W122*2.471044</f>
        <v>58.909441855600001</v>
      </c>
      <c r="X122" s="6">
        <f>'Final (ha)'!X122*2.471044</f>
        <v>172.45416076000001</v>
      </c>
      <c r="Y122" s="6">
        <f>'Final (ha)'!Y122*2.471044</f>
        <v>0.92046388999999995</v>
      </c>
      <c r="Z122" s="6">
        <f>'Final (ha)'!Z122*2.471044</f>
        <v>15714.418742595601</v>
      </c>
      <c r="AA122" s="6">
        <f>'Final (ha)'!AA122*2.471044</f>
        <v>0</v>
      </c>
      <c r="AB122" s="6">
        <f>'Final (ha)'!AB122*2.471044</f>
        <v>0</v>
      </c>
      <c r="AC122" s="6">
        <f>'Final (ha)'!AC122*2.471044</f>
        <v>66.628489102800003</v>
      </c>
      <c r="AD122" s="6">
        <f>'Final (ha)'!AD122*2.471044</f>
        <v>0</v>
      </c>
      <c r="AE122" s="6">
        <f>'Final (ha)'!AE122*2.471044</f>
        <v>0</v>
      </c>
      <c r="AF122" s="6">
        <f>'Final (ha)'!AF122*2.471044</f>
        <v>3.2084035296</v>
      </c>
      <c r="AG122" s="6">
        <f>'Final (ha)'!AG122*2.471044</f>
        <v>12238.44463817</v>
      </c>
      <c r="AH122" s="6">
        <f>'Final (ha)'!AH122*2.471044</f>
        <v>33.64326406</v>
      </c>
      <c r="AJ122" s="47">
        <f t="shared" si="2"/>
        <v>44658.850798670006</v>
      </c>
      <c r="AK122" s="47">
        <f t="shared" si="3"/>
        <v>32420.406160500006</v>
      </c>
    </row>
    <row r="123" spans="1:37" x14ac:dyDescent="0.25">
      <c r="A123" s="6">
        <f>'Final (ha)'!A123</f>
        <v>2025</v>
      </c>
      <c r="B123" s="6">
        <f>'Final (ha)'!B123</f>
        <v>0</v>
      </c>
      <c r="C123" s="6" t="str">
        <f>'Final (ha)'!C123</f>
        <v>Westchester</v>
      </c>
      <c r="D123" s="6">
        <f>'Final (ha)'!D123</f>
        <v>0</v>
      </c>
      <c r="E123" s="6">
        <f>'Final (ha)'!E123</f>
        <v>0</v>
      </c>
      <c r="F123" s="6" t="str">
        <f>'Final (ha)'!F123</f>
        <v>Fixed</v>
      </c>
      <c r="G123" s="6" t="str">
        <f>'Final (ha)'!G123</f>
        <v>NYS RIM Max</v>
      </c>
      <c r="H123" s="6" t="str">
        <f>'Final (ha)'!H123</f>
        <v>Protect None</v>
      </c>
      <c r="I123" s="6">
        <f>'Final (ha)'!K123</f>
        <v>2960.1152999999999</v>
      </c>
      <c r="J123" s="6">
        <f>'Final (ha)'!J123*2.471044</f>
        <v>8629.7124593223998</v>
      </c>
      <c r="K123" s="6">
        <f>'Final (ha)'!K123*2.471044</f>
        <v>7314.5751513732002</v>
      </c>
      <c r="L123" s="6">
        <f>'Final (ha)'!L123*2.471044</f>
        <v>71.866855278399996</v>
      </c>
      <c r="M123" s="6">
        <f>'Final (ha)'!M123*2.471044</f>
        <v>0</v>
      </c>
      <c r="N123" s="6">
        <f>'Final (ha)'!N123*2.471044</f>
        <v>31.248328215199997</v>
      </c>
      <c r="O123" s="6">
        <f>'Final (ha)'!O123*2.471044</f>
        <v>0.97482685800000002</v>
      </c>
      <c r="P123" s="6">
        <f>'Final (ha)'!P123*2.471044</f>
        <v>88.064548698399989</v>
      </c>
      <c r="Q123" s="6">
        <f>'Final (ha)'!Q123*2.471044</f>
        <v>107.7607462136</v>
      </c>
      <c r="R123" s="6">
        <f>'Final (ha)'!R123*2.471044</f>
        <v>0</v>
      </c>
      <c r="S123" s="6">
        <f>'Final (ha)'!S123*2.471044</f>
        <v>75.002363009999996</v>
      </c>
      <c r="T123" s="6">
        <f>'Final (ha)'!T123*2.471044</f>
        <v>20.513865974800002</v>
      </c>
      <c r="U123" s="6">
        <f>'Final (ha)'!U123*2.471044</f>
        <v>0</v>
      </c>
      <c r="V123" s="6">
        <f>'Final (ha)'!V123*2.471044</f>
        <v>0</v>
      </c>
      <c r="W123" s="6">
        <f>'Final (ha)'!W123*2.471044</f>
        <v>58.731526687600002</v>
      </c>
      <c r="X123" s="6">
        <f>'Final (ha)'!X123*2.471044</f>
        <v>172.10772039119999</v>
      </c>
      <c r="Y123" s="6">
        <f>'Final (ha)'!Y123*2.471044</f>
        <v>0.92046388999999995</v>
      </c>
      <c r="Z123" s="6">
        <f>'Final (ha)'!Z123*2.471044</f>
        <v>15723.8316905048</v>
      </c>
      <c r="AA123" s="6">
        <f>'Final (ha)'!AA123*2.471044</f>
        <v>0</v>
      </c>
      <c r="AB123" s="6">
        <f>'Final (ha)'!AB123*2.471044</f>
        <v>0</v>
      </c>
      <c r="AC123" s="6">
        <f>'Final (ha)'!AC123*2.471044</f>
        <v>66.097461747200001</v>
      </c>
      <c r="AD123" s="6">
        <f>'Final (ha)'!AD123*2.471044</f>
        <v>0</v>
      </c>
      <c r="AE123" s="6">
        <f>'Final (ha)'!AE123*2.471044</f>
        <v>0</v>
      </c>
      <c r="AF123" s="6">
        <f>'Final (ha)'!AF123*2.471044</f>
        <v>2.9845269432000001</v>
      </c>
      <c r="AG123" s="6">
        <f>'Final (ha)'!AG123*2.471044</f>
        <v>12238.44463817</v>
      </c>
      <c r="AH123" s="6">
        <f>'Final (ha)'!AH123*2.471044</f>
        <v>56.013378287599998</v>
      </c>
      <c r="AJ123" s="47">
        <f t="shared" si="2"/>
        <v>44658.850551565607</v>
      </c>
      <c r="AK123" s="47">
        <f t="shared" si="3"/>
        <v>32420.405913395607</v>
      </c>
    </row>
    <row r="124" spans="1:37" x14ac:dyDescent="0.25">
      <c r="A124" s="6">
        <f>'Final (ha)'!A124</f>
        <v>2040</v>
      </c>
      <c r="B124" s="6">
        <f>'Final (ha)'!B124</f>
        <v>0</v>
      </c>
      <c r="C124" s="6" t="str">
        <f>'Final (ha)'!C124</f>
        <v>Westchester</v>
      </c>
      <c r="D124" s="6">
        <f>'Final (ha)'!D124</f>
        <v>0</v>
      </c>
      <c r="E124" s="6">
        <f>'Final (ha)'!E124</f>
        <v>0</v>
      </c>
      <c r="F124" s="6" t="str">
        <f>'Final (ha)'!F124</f>
        <v>Fixed</v>
      </c>
      <c r="G124" s="6" t="str">
        <f>'Final (ha)'!G124</f>
        <v>NYS RIM Max</v>
      </c>
      <c r="H124" s="6" t="str">
        <f>'Final (ha)'!H124</f>
        <v>Protect None</v>
      </c>
      <c r="I124" s="6">
        <f>'Final (ha)'!K124</f>
        <v>2909.4996999999998</v>
      </c>
      <c r="J124" s="6">
        <f>'Final (ha)'!J124*2.471044</f>
        <v>8586.9693286279999</v>
      </c>
      <c r="K124" s="6">
        <f>'Final (ha)'!K124*2.471044</f>
        <v>7189.5017766867995</v>
      </c>
      <c r="L124" s="6">
        <f>'Final (ha)'!L124*2.471044</f>
        <v>71.608136971600004</v>
      </c>
      <c r="M124" s="6">
        <f>'Final (ha)'!M124*2.471044</f>
        <v>0</v>
      </c>
      <c r="N124" s="6">
        <f>'Final (ha)'!N124*2.471044</f>
        <v>30.678011259999998</v>
      </c>
      <c r="O124" s="6">
        <f>'Final (ha)'!O124*2.471044</f>
        <v>0.95827086319999999</v>
      </c>
      <c r="P124" s="6">
        <f>'Final (ha)'!P124*2.471044</f>
        <v>185.31372084040001</v>
      </c>
      <c r="Q124" s="6">
        <f>'Final (ha)'!Q124*2.471044</f>
        <v>123.3256052652</v>
      </c>
      <c r="R124" s="6">
        <f>'Final (ha)'!R124*2.471044</f>
        <v>0</v>
      </c>
      <c r="S124" s="6">
        <f>'Final (ha)'!S124*2.471044</f>
        <v>74.128354747199992</v>
      </c>
      <c r="T124" s="6">
        <f>'Final (ha)'!T124*2.471044</f>
        <v>28.737500406799999</v>
      </c>
      <c r="U124" s="6">
        <f>'Final (ha)'!U124*2.471044</f>
        <v>0</v>
      </c>
      <c r="V124" s="6">
        <f>'Final (ha)'!V124*2.471044</f>
        <v>0</v>
      </c>
      <c r="W124" s="6">
        <f>'Final (ha)'!W124*2.471044</f>
        <v>58.125873803200001</v>
      </c>
      <c r="X124" s="6">
        <f>'Final (ha)'!X124*2.471044</f>
        <v>172.22657760760001</v>
      </c>
      <c r="Y124" s="6">
        <f>'Final (ha)'!Y124*2.471044</f>
        <v>0.90810866999999995</v>
      </c>
      <c r="Z124" s="6">
        <f>'Final (ha)'!Z124*2.471044</f>
        <v>15731.8581356256</v>
      </c>
      <c r="AA124" s="6">
        <f>'Final (ha)'!AA124*2.471044</f>
        <v>0</v>
      </c>
      <c r="AB124" s="6">
        <f>'Final (ha)'!AB124*2.471044</f>
        <v>0</v>
      </c>
      <c r="AC124" s="6">
        <f>'Final (ha)'!AC124*2.471044</f>
        <v>64.455453009199999</v>
      </c>
      <c r="AD124" s="6">
        <f>'Final (ha)'!AD124*2.471044</f>
        <v>0</v>
      </c>
      <c r="AE124" s="6">
        <f>'Final (ha)'!AE124*2.471044</f>
        <v>0</v>
      </c>
      <c r="AF124" s="6">
        <f>'Final (ha)'!AF124*2.471044</f>
        <v>2.8550442376</v>
      </c>
      <c r="AG124" s="6">
        <f>'Final (ha)'!AG124*2.471044</f>
        <v>12238.44463817</v>
      </c>
      <c r="AH124" s="6">
        <f>'Final (ha)'!AH124*2.471044</f>
        <v>98.756508982</v>
      </c>
      <c r="AJ124" s="47">
        <f t="shared" si="2"/>
        <v>44658.851045774398</v>
      </c>
      <c r="AK124" s="47">
        <f t="shared" si="3"/>
        <v>32420.406407604398</v>
      </c>
    </row>
    <row r="125" spans="1:37" x14ac:dyDescent="0.25">
      <c r="A125" s="6">
        <f>'Final (ha)'!A125</f>
        <v>2055</v>
      </c>
      <c r="B125" s="6">
        <f>'Final (ha)'!B125</f>
        <v>0</v>
      </c>
      <c r="C125" s="6" t="str">
        <f>'Final (ha)'!C125</f>
        <v>Westchester</v>
      </c>
      <c r="D125" s="6">
        <f>'Final (ha)'!D125</f>
        <v>0</v>
      </c>
      <c r="E125" s="6">
        <f>'Final (ha)'!E125</f>
        <v>0</v>
      </c>
      <c r="F125" s="6" t="str">
        <f>'Final (ha)'!F125</f>
        <v>Fixed</v>
      </c>
      <c r="G125" s="6" t="str">
        <f>'Final (ha)'!G125</f>
        <v>NYS RIM Max</v>
      </c>
      <c r="H125" s="6" t="str">
        <f>'Final (ha)'!H125</f>
        <v>Protect None</v>
      </c>
      <c r="I125" s="6">
        <f>'Final (ha)'!K125</f>
        <v>2880.3906000000002</v>
      </c>
      <c r="J125" s="6">
        <f>'Final (ha)'!J125*2.471044</f>
        <v>8534.4766938316006</v>
      </c>
      <c r="K125" s="6">
        <f>'Final (ha)'!K125*2.471044</f>
        <v>7117.5719097864003</v>
      </c>
      <c r="L125" s="6">
        <f>'Final (ha)'!L125*2.471044</f>
        <v>70.210020276400002</v>
      </c>
      <c r="M125" s="6">
        <f>'Final (ha)'!M125*2.471044</f>
        <v>0</v>
      </c>
      <c r="N125" s="6">
        <f>'Final (ha)'!N125*2.471044</f>
        <v>30.385933859199998</v>
      </c>
      <c r="O125" s="6">
        <f>'Final (ha)'!O125*2.471044</f>
        <v>0.94986931360000004</v>
      </c>
      <c r="P125" s="6">
        <f>'Final (ha)'!P125*2.471044</f>
        <v>152.71842654079998</v>
      </c>
      <c r="Q125" s="6">
        <f>'Final (ha)'!Q125*2.471044</f>
        <v>223.9398451264</v>
      </c>
      <c r="R125" s="6">
        <f>'Final (ha)'!R125*2.471044</f>
        <v>0</v>
      </c>
      <c r="S125" s="6">
        <f>'Final (ha)'!S125*2.471044</f>
        <v>72.557017867599995</v>
      </c>
      <c r="T125" s="6">
        <f>'Final (ha)'!T125*2.471044</f>
        <v>28.290241442800003</v>
      </c>
      <c r="U125" s="6">
        <f>'Final (ha)'!U125*2.471044</f>
        <v>0</v>
      </c>
      <c r="V125" s="6">
        <f>'Final (ha)'!V125*2.471044</f>
        <v>0</v>
      </c>
      <c r="W125" s="6">
        <f>'Final (ha)'!W125*2.471044</f>
        <v>56.584436556</v>
      </c>
      <c r="X125" s="6">
        <f>'Final (ha)'!X125*2.471044</f>
        <v>169.962112886</v>
      </c>
      <c r="Y125" s="6">
        <f>'Final (ha)'!Y125*2.471044</f>
        <v>0.90810866999999995</v>
      </c>
      <c r="Z125" s="6">
        <f>'Final (ha)'!Z125*2.471044</f>
        <v>15745.8701906276</v>
      </c>
      <c r="AA125" s="6">
        <f>'Final (ha)'!AA125*2.471044</f>
        <v>0</v>
      </c>
      <c r="AB125" s="6">
        <f>'Final (ha)'!AB125*2.471044</f>
        <v>0</v>
      </c>
      <c r="AC125" s="6">
        <f>'Final (ha)'!AC125*2.471044</f>
        <v>62.054586658799998</v>
      </c>
      <c r="AD125" s="6">
        <f>'Final (ha)'!AD125*2.471044</f>
        <v>0</v>
      </c>
      <c r="AE125" s="6">
        <f>'Final (ha)'!AE125*2.471044</f>
        <v>0</v>
      </c>
      <c r="AF125" s="6">
        <f>'Final (ha)'!AF125*2.471044</f>
        <v>2.6776232783999996</v>
      </c>
      <c r="AG125" s="6">
        <f>'Final (ha)'!AG125*2.471044</f>
        <v>12238.44463817</v>
      </c>
      <c r="AH125" s="6">
        <f>'Final (ha)'!AH125*2.471044</f>
        <v>151.2491437784</v>
      </c>
      <c r="AJ125" s="47">
        <f t="shared" si="2"/>
        <v>44658.850798669999</v>
      </c>
      <c r="AK125" s="47">
        <f t="shared" si="3"/>
        <v>32420.406160499999</v>
      </c>
    </row>
    <row r="126" spans="1:37" x14ac:dyDescent="0.25">
      <c r="A126" s="6">
        <f>'Final (ha)'!A126</f>
        <v>2070</v>
      </c>
      <c r="B126" s="6">
        <f>'Final (ha)'!B126</f>
        <v>0</v>
      </c>
      <c r="C126" s="6" t="str">
        <f>'Final (ha)'!C126</f>
        <v>Westchester</v>
      </c>
      <c r="D126" s="6">
        <f>'Final (ha)'!D126</f>
        <v>0</v>
      </c>
      <c r="E126" s="6">
        <f>'Final (ha)'!E126</f>
        <v>0</v>
      </c>
      <c r="F126" s="6" t="str">
        <f>'Final (ha)'!F126</f>
        <v>Fixed</v>
      </c>
      <c r="G126" s="6" t="str">
        <f>'Final (ha)'!G126</f>
        <v>NYS RIM Max</v>
      </c>
      <c r="H126" s="6" t="str">
        <f>'Final (ha)'!H126</f>
        <v>Protect None</v>
      </c>
      <c r="I126" s="6">
        <f>'Final (ha)'!K126</f>
        <v>2835.3184000000001</v>
      </c>
      <c r="J126" s="6">
        <f>'Final (ha)'!J126*2.471044</f>
        <v>8434.9200608024003</v>
      </c>
      <c r="K126" s="6">
        <f>'Final (ha)'!K126*2.471044</f>
        <v>7006.1965204096005</v>
      </c>
      <c r="L126" s="6">
        <f>'Final (ha)'!L126*2.471044</f>
        <v>69.574220655199994</v>
      </c>
      <c r="M126" s="6">
        <f>'Final (ha)'!M126*2.471044</f>
        <v>0</v>
      </c>
      <c r="N126" s="6">
        <f>'Final (ha)'!N126*2.471044</f>
        <v>28.750844044400001</v>
      </c>
      <c r="O126" s="6">
        <f>'Final (ha)'!O126*2.471044</f>
        <v>0.92145230760000008</v>
      </c>
      <c r="P126" s="6">
        <f>'Final (ha)'!P126*2.471044</f>
        <v>188.18260292440002</v>
      </c>
      <c r="Q126" s="6">
        <f>'Final (ha)'!Q126*2.471044</f>
        <v>285.97021555399999</v>
      </c>
      <c r="R126" s="6">
        <f>'Final (ha)'!R126*2.471044</f>
        <v>0</v>
      </c>
      <c r="S126" s="6">
        <f>'Final (ha)'!S126*2.471044</f>
        <v>68.996243463599995</v>
      </c>
      <c r="T126" s="6">
        <f>'Final (ha)'!T126*2.471044</f>
        <v>50.218038794400002</v>
      </c>
      <c r="U126" s="6">
        <f>'Final (ha)'!U126*2.471044</f>
        <v>0</v>
      </c>
      <c r="V126" s="6">
        <f>'Final (ha)'!V126*2.471044</f>
        <v>0</v>
      </c>
      <c r="W126" s="6">
        <f>'Final (ha)'!W126*2.471044</f>
        <v>53.430643098799997</v>
      </c>
      <c r="X126" s="6">
        <f>'Final (ha)'!X126*2.471044</f>
        <v>168.8540967564</v>
      </c>
      <c r="Y126" s="6">
        <f>'Final (ha)'!Y126*2.471044</f>
        <v>0.90193106000000001</v>
      </c>
      <c r="Z126" s="6">
        <f>'Final (ha)'!Z126*2.471044</f>
        <v>15765.451484596799</v>
      </c>
      <c r="AA126" s="6">
        <f>'Final (ha)'!AA126*2.471044</f>
        <v>0</v>
      </c>
      <c r="AB126" s="6">
        <f>'Final (ha)'!AB126*2.471044</f>
        <v>0</v>
      </c>
      <c r="AC126" s="6">
        <f>'Final (ha)'!AC126*2.471044</f>
        <v>45.240120656400002</v>
      </c>
      <c r="AD126" s="6">
        <f>'Final (ha)'!AD126*2.471044</f>
        <v>0</v>
      </c>
      <c r="AE126" s="6">
        <f>'Final (ha)'!AE126*2.471044</f>
        <v>0</v>
      </c>
      <c r="AF126" s="6">
        <f>'Final (ha)'!AF126*2.471044</f>
        <v>1.9916614640000001</v>
      </c>
      <c r="AG126" s="6">
        <f>'Final (ha)'!AG126*2.471044</f>
        <v>12238.44463817</v>
      </c>
      <c r="AH126" s="6">
        <f>'Final (ha)'!AH126*2.471044</f>
        <v>250.80577680760001</v>
      </c>
      <c r="AJ126" s="47">
        <f t="shared" si="2"/>
        <v>44658.850551565607</v>
      </c>
      <c r="AK126" s="47">
        <f t="shared" si="3"/>
        <v>32420.405913395607</v>
      </c>
    </row>
    <row r="127" spans="1:37" x14ac:dyDescent="0.25">
      <c r="A127" s="6">
        <f>'Final (ha)'!A127</f>
        <v>2085</v>
      </c>
      <c r="B127" s="6">
        <f>'Final (ha)'!B127</f>
        <v>0</v>
      </c>
      <c r="C127" s="6" t="str">
        <f>'Final (ha)'!C127</f>
        <v>Westchester</v>
      </c>
      <c r="D127" s="6">
        <f>'Final (ha)'!D127</f>
        <v>0</v>
      </c>
      <c r="E127" s="6">
        <f>'Final (ha)'!E127</f>
        <v>0</v>
      </c>
      <c r="F127" s="6" t="str">
        <f>'Final (ha)'!F127</f>
        <v>Fixed</v>
      </c>
      <c r="G127" s="6" t="str">
        <f>'Final (ha)'!G127</f>
        <v>NYS RIM Max</v>
      </c>
      <c r="H127" s="6" t="str">
        <f>'Final (ha)'!H127</f>
        <v>Protect None</v>
      </c>
      <c r="I127" s="6">
        <f>'Final (ha)'!K127</f>
        <v>2782.6113999999998</v>
      </c>
      <c r="J127" s="6">
        <f>'Final (ha)'!J127*2.471044</f>
        <v>8293.9069696896004</v>
      </c>
      <c r="K127" s="6">
        <f>'Final (ha)'!K127*2.471044</f>
        <v>6875.9552043015992</v>
      </c>
      <c r="L127" s="6">
        <f>'Final (ha)'!L127*2.471044</f>
        <v>66.884489261200002</v>
      </c>
      <c r="M127" s="6">
        <f>'Final (ha)'!M127*2.471044</f>
        <v>0</v>
      </c>
      <c r="N127" s="6">
        <f>'Final (ha)'!N127*2.471044</f>
        <v>27.723631053600002</v>
      </c>
      <c r="O127" s="6">
        <f>'Final (ha)'!O127*2.471044</f>
        <v>0.89921291160000005</v>
      </c>
      <c r="P127" s="6">
        <f>'Final (ha)'!P127*2.471044</f>
        <v>204.41933883959999</v>
      </c>
      <c r="Q127" s="6">
        <f>'Final (ha)'!Q127*2.471044</f>
        <v>408.62172001600004</v>
      </c>
      <c r="R127" s="6">
        <f>'Final (ha)'!R127*2.471044</f>
        <v>0</v>
      </c>
      <c r="S127" s="6">
        <f>'Final (ha)'!S127*2.471044</f>
        <v>65.141167719199998</v>
      </c>
      <c r="T127" s="6">
        <f>'Final (ha)'!T127*2.471044</f>
        <v>52.342642425600005</v>
      </c>
      <c r="U127" s="6">
        <f>'Final (ha)'!U127*2.471044</f>
        <v>0</v>
      </c>
      <c r="V127" s="6">
        <f>'Final (ha)'!V127*2.471044</f>
        <v>0</v>
      </c>
      <c r="W127" s="6">
        <f>'Final (ha)'!W127*2.471044</f>
        <v>48.807813983599999</v>
      </c>
      <c r="X127" s="6">
        <f>'Final (ha)'!X127*2.471044</f>
        <v>168.71670671000001</v>
      </c>
      <c r="Y127" s="6">
        <f>'Final (ha)'!Y127*2.471044</f>
        <v>0.89575344999999995</v>
      </c>
      <c r="Z127" s="6">
        <f>'Final (ha)'!Z127*2.471044</f>
        <v>15792.74490689</v>
      </c>
      <c r="AA127" s="6">
        <f>'Final (ha)'!AA127*2.471044</f>
        <v>0</v>
      </c>
      <c r="AB127" s="6">
        <f>'Final (ha)'!AB127*2.471044</f>
        <v>0</v>
      </c>
      <c r="AC127" s="6">
        <f>'Final (ha)'!AC127*2.471044</f>
        <v>20.312970097600001</v>
      </c>
      <c r="AD127" s="6">
        <f>'Final (ha)'!AD127*2.471044</f>
        <v>0</v>
      </c>
      <c r="AE127" s="6">
        <f>'Final (ha)'!AE127*2.471044</f>
        <v>0</v>
      </c>
      <c r="AF127" s="6">
        <f>'Final (ha)'!AF127*2.471044</f>
        <v>1.2147652304000001</v>
      </c>
      <c r="AG127" s="6">
        <f>'Final (ha)'!AG127*2.471044</f>
        <v>12238.44463817</v>
      </c>
      <c r="AH127" s="6">
        <f>'Final (ha)'!AH127*2.471044</f>
        <v>391.81886792040001</v>
      </c>
      <c r="AJ127" s="47">
        <f t="shared" si="2"/>
        <v>44658.850798670006</v>
      </c>
      <c r="AK127" s="47">
        <f t="shared" si="3"/>
        <v>32420.406160500006</v>
      </c>
    </row>
    <row r="128" spans="1:37" x14ac:dyDescent="0.25">
      <c r="A128" s="6">
        <f>'Final (ha)'!A128</f>
        <v>2100</v>
      </c>
      <c r="B128" s="6">
        <f>'Final (ha)'!B128</f>
        <v>0</v>
      </c>
      <c r="C128" s="6" t="str">
        <f>'Final (ha)'!C128</f>
        <v>Westchester</v>
      </c>
      <c r="D128" s="6">
        <f>'Final (ha)'!D128</f>
        <v>0</v>
      </c>
      <c r="E128" s="6">
        <f>'Final (ha)'!E128</f>
        <v>0</v>
      </c>
      <c r="F128" s="6" t="str">
        <f>'Final (ha)'!F128</f>
        <v>Fixed</v>
      </c>
      <c r="G128" s="6" t="str">
        <f>'Final (ha)'!G128</f>
        <v>NYS RIM Max</v>
      </c>
      <c r="H128" s="6" t="str">
        <f>'Final (ha)'!H128</f>
        <v>Protect None</v>
      </c>
      <c r="I128" s="6">
        <f>'Final (ha)'!K128</f>
        <v>2740.8391999999999</v>
      </c>
      <c r="J128" s="6">
        <f>'Final (ha)'!J128*2.471044</f>
        <v>8197.9718987468004</v>
      </c>
      <c r="K128" s="6">
        <f>'Final (ha)'!K128*2.471044</f>
        <v>6772.7342601248001</v>
      </c>
      <c r="L128" s="6">
        <f>'Final (ha)'!L128*2.471044</f>
        <v>65.088534482</v>
      </c>
      <c r="M128" s="6">
        <f>'Final (ha)'!M128*2.471044</f>
        <v>0</v>
      </c>
      <c r="N128" s="6">
        <f>'Final (ha)'!N128*2.471044</f>
        <v>27.2385651164</v>
      </c>
      <c r="O128" s="6">
        <f>'Final (ha)'!O128*2.471044</f>
        <v>0.86165304279999999</v>
      </c>
      <c r="P128" s="6">
        <f>'Final (ha)'!P128*2.471044</f>
        <v>183.0677889488</v>
      </c>
      <c r="Q128" s="6">
        <f>'Final (ha)'!Q128*2.471044</f>
        <v>520.89533388680002</v>
      </c>
      <c r="R128" s="6">
        <f>'Final (ha)'!R128*2.471044</f>
        <v>0</v>
      </c>
      <c r="S128" s="6">
        <f>'Final (ha)'!S128*2.471044</f>
        <v>60.5304467196</v>
      </c>
      <c r="T128" s="6">
        <f>'Final (ha)'!T128*2.471044</f>
        <v>45.799565018000003</v>
      </c>
      <c r="U128" s="6">
        <f>'Final (ha)'!U128*2.471044</f>
        <v>0</v>
      </c>
      <c r="V128" s="6">
        <f>'Final (ha)'!V128*2.471044</f>
        <v>0</v>
      </c>
      <c r="W128" s="6">
        <f>'Final (ha)'!W128*2.471044</f>
        <v>45.731117099199999</v>
      </c>
      <c r="X128" s="6">
        <f>'Final (ha)'!X128*2.471044</f>
        <v>168.54447494320002</v>
      </c>
      <c r="Y128" s="6">
        <f>'Final (ha)'!Y128*2.471044</f>
        <v>0.89575344999999995</v>
      </c>
      <c r="Z128" s="6">
        <f>'Final (ha)'!Z128*2.471044</f>
        <v>15829.095446756399</v>
      </c>
      <c r="AA128" s="6">
        <f>'Final (ha)'!AA128*2.471044</f>
        <v>0</v>
      </c>
      <c r="AB128" s="6">
        <f>'Final (ha)'!AB128*2.471044</f>
        <v>0</v>
      </c>
      <c r="AC128" s="6">
        <f>'Final (ha)'!AC128*2.471044</f>
        <v>13.5371203452</v>
      </c>
      <c r="AD128" s="6">
        <f>'Final (ha)'!AD128*2.471044</f>
        <v>0</v>
      </c>
      <c r="AE128" s="6">
        <f>'Final (ha)'!AE128*2.471044</f>
        <v>0</v>
      </c>
      <c r="AF128" s="6">
        <f>'Final (ha)'!AF128*2.471044</f>
        <v>0.65976874800000007</v>
      </c>
      <c r="AG128" s="6">
        <f>'Final (ha)'!AG128*2.471044</f>
        <v>12238.44463817</v>
      </c>
      <c r="AH128" s="6">
        <f>'Final (ha)'!AH128*2.471044</f>
        <v>487.75393886320001</v>
      </c>
      <c r="AJ128" s="47">
        <f t="shared" si="2"/>
        <v>44658.850304461201</v>
      </c>
      <c r="AK128" s="47">
        <f t="shared" si="3"/>
        <v>32420.405666291201</v>
      </c>
    </row>
    <row r="129" spans="1:37" x14ac:dyDescent="0.25">
      <c r="A129" s="6">
        <f>'Final (ha)'!A129</f>
        <v>0</v>
      </c>
      <c r="B129" s="6" t="str">
        <f>'Final (ha)'!B129</f>
        <v>OutputSite 1</v>
      </c>
      <c r="C129" s="6" t="str">
        <f>'Final (ha)'!C129</f>
        <v>Westchester</v>
      </c>
      <c r="D129" s="6">
        <f>'Final (ha)'!D129</f>
        <v>0</v>
      </c>
      <c r="E129" s="6">
        <f>'Final (ha)'!E129</f>
        <v>0</v>
      </c>
      <c r="F129" s="6" t="str">
        <f>'Final (ha)'!F129</f>
        <v>Fixed</v>
      </c>
      <c r="G129" s="6" t="str">
        <f>'Final (ha)'!G129</f>
        <v>NYS RIM Max</v>
      </c>
      <c r="H129" s="6" t="str">
        <f>'Final (ha)'!H129</f>
        <v>Protect None</v>
      </c>
      <c r="I129" s="6">
        <f>'Final (ha)'!K129</f>
        <v>142.6525</v>
      </c>
      <c r="J129" s="6">
        <f>'Final (ha)'!J129*2.471044</f>
        <v>73.118191960000004</v>
      </c>
      <c r="K129" s="6">
        <f>'Final (ha)'!K129*2.471044</f>
        <v>352.50060421000001</v>
      </c>
      <c r="L129" s="6">
        <f>'Final (ha)'!L129*2.471044</f>
        <v>0</v>
      </c>
      <c r="M129" s="6">
        <f>'Final (ha)'!M129*2.471044</f>
        <v>0</v>
      </c>
      <c r="N129" s="6">
        <f>'Final (ha)'!N129*2.471044</f>
        <v>0</v>
      </c>
      <c r="O129" s="6">
        <f>'Final (ha)'!O129*2.471044</f>
        <v>0</v>
      </c>
      <c r="P129" s="6">
        <f>'Final (ha)'!P129*2.471044</f>
        <v>0</v>
      </c>
      <c r="Q129" s="6">
        <f>'Final (ha)'!Q129*2.471044</f>
        <v>41.921261459999997</v>
      </c>
      <c r="R129" s="6">
        <f>'Final (ha)'!R129*2.471044</f>
        <v>0</v>
      </c>
      <c r="S129" s="6">
        <f>'Final (ha)'!S129*2.471044</f>
        <v>2.9837856299999999</v>
      </c>
      <c r="T129" s="6">
        <f>'Final (ha)'!T129*2.471044</f>
        <v>0</v>
      </c>
      <c r="U129" s="6">
        <f>'Final (ha)'!U129*2.471044</f>
        <v>0</v>
      </c>
      <c r="V129" s="6">
        <f>'Final (ha)'!V129*2.471044</f>
        <v>0</v>
      </c>
      <c r="W129" s="6">
        <f>'Final (ha)'!W129*2.471044</f>
        <v>0</v>
      </c>
      <c r="X129" s="6">
        <f>'Final (ha)'!X129*2.471044</f>
        <v>3.2000019799999997</v>
      </c>
      <c r="Y129" s="6">
        <f>'Final (ha)'!Y129*2.471044</f>
        <v>0</v>
      </c>
      <c r="Z129" s="6">
        <f>'Final (ha)'!Z129*2.471044</f>
        <v>149.45491873</v>
      </c>
      <c r="AA129" s="6">
        <f>'Final (ha)'!AA129*2.471044</f>
        <v>0</v>
      </c>
      <c r="AB129" s="6">
        <f>'Final (ha)'!AB129*2.471044</f>
        <v>0</v>
      </c>
      <c r="AC129" s="6">
        <f>'Final (ha)'!AC129*2.471044</f>
        <v>11.786879879999999</v>
      </c>
      <c r="AD129" s="6">
        <f>'Final (ha)'!AD129*2.471044</f>
        <v>0</v>
      </c>
      <c r="AE129" s="6">
        <f>'Final (ha)'!AE129*2.471044</f>
        <v>0</v>
      </c>
      <c r="AF129" s="6">
        <f>'Final (ha)'!AF129*2.471044</f>
        <v>0</v>
      </c>
      <c r="AG129" s="6">
        <f>'Final (ha)'!AG129*2.471044</f>
        <v>0</v>
      </c>
      <c r="AH129" s="6">
        <f>'Final (ha)'!AH129*2.471044</f>
        <v>0</v>
      </c>
      <c r="AJ129" s="47">
        <f t="shared" si="2"/>
        <v>634.96564384999999</v>
      </c>
      <c r="AK129" s="47">
        <f t="shared" si="3"/>
        <v>634.96564384999999</v>
      </c>
    </row>
    <row r="130" spans="1:37" x14ac:dyDescent="0.25">
      <c r="A130" s="6">
        <f>'Final (ha)'!A130</f>
        <v>2003</v>
      </c>
      <c r="B130" s="6" t="str">
        <f>'Final (ha)'!B130</f>
        <v>OutputSite 1</v>
      </c>
      <c r="C130" s="6" t="str">
        <f>'Final (ha)'!C130</f>
        <v>Westchester</v>
      </c>
      <c r="D130" s="6">
        <f>'Final (ha)'!D130</f>
        <v>0</v>
      </c>
      <c r="E130" s="6">
        <f>'Final (ha)'!E130</f>
        <v>0</v>
      </c>
      <c r="F130" s="6" t="str">
        <f>'Final (ha)'!F130</f>
        <v>Fixed</v>
      </c>
      <c r="G130" s="6" t="str">
        <f>'Final (ha)'!G130</f>
        <v>NYS RIM Max</v>
      </c>
      <c r="H130" s="6" t="str">
        <f>'Final (ha)'!H130</f>
        <v>Protect None</v>
      </c>
      <c r="I130" s="6">
        <f>'Final (ha)'!K130</f>
        <v>137.12299999999999</v>
      </c>
      <c r="J130" s="6">
        <f>'Final (ha)'!J130*2.471044</f>
        <v>71.156677232799993</v>
      </c>
      <c r="K130" s="6">
        <f>'Final (ha)'!K130*2.471044</f>
        <v>338.83696641199998</v>
      </c>
      <c r="L130" s="6">
        <f>'Final (ha)'!L130*2.471044</f>
        <v>0</v>
      </c>
      <c r="M130" s="6">
        <f>'Final (ha)'!M130*2.471044</f>
        <v>0</v>
      </c>
      <c r="N130" s="6">
        <f>'Final (ha)'!N130*2.471044</f>
        <v>0</v>
      </c>
      <c r="O130" s="6">
        <f>'Final (ha)'!O130*2.471044</f>
        <v>0</v>
      </c>
      <c r="P130" s="6">
        <f>'Final (ha)'!P130*2.471044</f>
        <v>13.589506478000001</v>
      </c>
      <c r="Q130" s="6">
        <f>'Final (ha)'!Q130*2.471044</f>
        <v>41.553075903999996</v>
      </c>
      <c r="R130" s="6">
        <f>'Final (ha)'!R130*2.471044</f>
        <v>0</v>
      </c>
      <c r="S130" s="6">
        <f>'Final (ha)'!S130*2.471044</f>
        <v>2.9835385256000002</v>
      </c>
      <c r="T130" s="6">
        <f>'Final (ha)'!T130*2.471044</f>
        <v>0.75416262880000007</v>
      </c>
      <c r="U130" s="6">
        <f>'Final (ha)'!U130*2.471044</f>
        <v>0</v>
      </c>
      <c r="V130" s="6">
        <f>'Final (ha)'!V130*2.471044</f>
        <v>0</v>
      </c>
      <c r="W130" s="6">
        <f>'Final (ha)'!W130*2.471044</f>
        <v>0</v>
      </c>
      <c r="X130" s="6">
        <f>'Final (ha)'!X130*2.471044</f>
        <v>3.2000019799999997</v>
      </c>
      <c r="Y130" s="6">
        <f>'Final (ha)'!Y130*2.471044</f>
        <v>0</v>
      </c>
      <c r="Z130" s="6">
        <f>'Final (ha)'!Z130*2.471044</f>
        <v>149.48382994479999</v>
      </c>
      <c r="AA130" s="6">
        <f>'Final (ha)'!AA130*2.471044</f>
        <v>0</v>
      </c>
      <c r="AB130" s="6">
        <f>'Final (ha)'!AB130*2.471044</f>
        <v>0</v>
      </c>
      <c r="AC130" s="6">
        <f>'Final (ha)'!AC130*2.471044</f>
        <v>11.4463700168</v>
      </c>
      <c r="AD130" s="6">
        <f>'Final (ha)'!AD130*2.471044</f>
        <v>0</v>
      </c>
      <c r="AE130" s="6">
        <f>'Final (ha)'!AE130*2.471044</f>
        <v>0</v>
      </c>
      <c r="AF130" s="6">
        <f>'Final (ha)'!AF130*2.471044</f>
        <v>0</v>
      </c>
      <c r="AG130" s="6">
        <f>'Final (ha)'!AG130*2.471044</f>
        <v>0</v>
      </c>
      <c r="AH130" s="6">
        <f>'Final (ha)'!AH130*2.471044</f>
        <v>1.9615147272</v>
      </c>
      <c r="AJ130" s="47">
        <f t="shared" si="2"/>
        <v>634.96564384999988</v>
      </c>
      <c r="AK130" s="47">
        <f t="shared" si="3"/>
        <v>634.96564384999988</v>
      </c>
    </row>
    <row r="131" spans="1:37" x14ac:dyDescent="0.25">
      <c r="A131" s="6">
        <f>'Final (ha)'!A131</f>
        <v>2025</v>
      </c>
      <c r="B131" s="6" t="str">
        <f>'Final (ha)'!B131</f>
        <v>OutputSite 1</v>
      </c>
      <c r="C131" s="6" t="str">
        <f>'Final (ha)'!C131</f>
        <v>Westchester</v>
      </c>
      <c r="D131" s="6">
        <f>'Final (ha)'!D131</f>
        <v>0</v>
      </c>
      <c r="E131" s="6">
        <f>'Final (ha)'!E131</f>
        <v>0</v>
      </c>
      <c r="F131" s="6" t="str">
        <f>'Final (ha)'!F131</f>
        <v>Fixed</v>
      </c>
      <c r="G131" s="6" t="str">
        <f>'Final (ha)'!G131</f>
        <v>NYS RIM Max</v>
      </c>
      <c r="H131" s="6" t="str">
        <f>'Final (ha)'!H131</f>
        <v>Protect None</v>
      </c>
      <c r="I131" s="6">
        <f>'Final (ha)'!K131</f>
        <v>134.8321</v>
      </c>
      <c r="J131" s="6">
        <f>'Final (ha)'!J131*2.471044</f>
        <v>68.973262754399997</v>
      </c>
      <c r="K131" s="6">
        <f>'Final (ha)'!K131*2.471044</f>
        <v>333.17605171240001</v>
      </c>
      <c r="L131" s="6">
        <f>'Final (ha)'!L131*2.471044</f>
        <v>0</v>
      </c>
      <c r="M131" s="6">
        <f>'Final (ha)'!M131*2.471044</f>
        <v>0</v>
      </c>
      <c r="N131" s="6">
        <f>'Final (ha)'!N131*2.471044</f>
        <v>0</v>
      </c>
      <c r="O131" s="6">
        <f>'Final (ha)'!O131*2.471044</f>
        <v>0</v>
      </c>
      <c r="P131" s="6">
        <f>'Final (ha)'!P131*2.471044</f>
        <v>11.1977829904</v>
      </c>
      <c r="Q131" s="6">
        <f>'Final (ha)'!Q131*2.471044</f>
        <v>48.106778800800001</v>
      </c>
      <c r="R131" s="6">
        <f>'Final (ha)'!R131*2.471044</f>
        <v>0</v>
      </c>
      <c r="S131" s="6">
        <f>'Final (ha)'!S131*2.471044</f>
        <v>2.9687122615999999</v>
      </c>
      <c r="T131" s="6">
        <f>'Final (ha)'!T131*2.471044</f>
        <v>2.0062406236000001</v>
      </c>
      <c r="U131" s="6">
        <f>'Final (ha)'!U131*2.471044</f>
        <v>0</v>
      </c>
      <c r="V131" s="6">
        <f>'Final (ha)'!V131*2.471044</f>
        <v>0</v>
      </c>
      <c r="W131" s="6">
        <f>'Final (ha)'!W131*2.471044</f>
        <v>0</v>
      </c>
      <c r="X131" s="6">
        <f>'Final (ha)'!X131*2.471044</f>
        <v>3.2000019799999997</v>
      </c>
      <c r="Y131" s="6">
        <f>'Final (ha)'!Y131*2.471044</f>
        <v>0</v>
      </c>
      <c r="Z131" s="6">
        <f>'Final (ha)'!Z131*2.471044</f>
        <v>149.9241699856</v>
      </c>
      <c r="AA131" s="6">
        <f>'Final (ha)'!AA131*2.471044</f>
        <v>0</v>
      </c>
      <c r="AB131" s="6">
        <f>'Final (ha)'!AB131*2.471044</f>
        <v>0</v>
      </c>
      <c r="AC131" s="6">
        <f>'Final (ha)'!AC131*2.471044</f>
        <v>11.267960639999998</v>
      </c>
      <c r="AD131" s="6">
        <f>'Final (ha)'!AD131*2.471044</f>
        <v>0</v>
      </c>
      <c r="AE131" s="6">
        <f>'Final (ha)'!AE131*2.471044</f>
        <v>0</v>
      </c>
      <c r="AF131" s="6">
        <f>'Final (ha)'!AF131*2.471044</f>
        <v>0</v>
      </c>
      <c r="AG131" s="6">
        <f>'Final (ha)'!AG131*2.471044</f>
        <v>0</v>
      </c>
      <c r="AH131" s="6">
        <f>'Final (ha)'!AH131*2.471044</f>
        <v>4.1449292056000004</v>
      </c>
      <c r="AJ131" s="47">
        <f t="shared" ref="AJ131:AJ160" si="4">SUM(J131:AH131)</f>
        <v>634.96589095439992</v>
      </c>
      <c r="AK131" s="47">
        <f t="shared" ref="AK131:AK160" si="5">AJ131-AG131</f>
        <v>634.96589095439992</v>
      </c>
    </row>
    <row r="132" spans="1:37" x14ac:dyDescent="0.25">
      <c r="A132" s="6">
        <f>'Final (ha)'!A132</f>
        <v>2040</v>
      </c>
      <c r="B132" s="6" t="str">
        <f>'Final (ha)'!B132</f>
        <v>OutputSite 1</v>
      </c>
      <c r="C132" s="6" t="str">
        <f>'Final (ha)'!C132</f>
        <v>Westchester</v>
      </c>
      <c r="D132" s="6">
        <f>'Final (ha)'!D132</f>
        <v>0</v>
      </c>
      <c r="E132" s="6">
        <f>'Final (ha)'!E132</f>
        <v>0</v>
      </c>
      <c r="F132" s="6" t="str">
        <f>'Final (ha)'!F132</f>
        <v>Fixed</v>
      </c>
      <c r="G132" s="6" t="str">
        <f>'Final (ha)'!G132</f>
        <v>NYS RIM Max</v>
      </c>
      <c r="H132" s="6" t="str">
        <f>'Final (ha)'!H132</f>
        <v>Protect None</v>
      </c>
      <c r="I132" s="6">
        <f>'Final (ha)'!K132</f>
        <v>132.67689999999999</v>
      </c>
      <c r="J132" s="6">
        <f>'Final (ha)'!J132*2.471044</f>
        <v>65.493291489200004</v>
      </c>
      <c r="K132" s="6">
        <f>'Final (ha)'!K132*2.471044</f>
        <v>327.85045768359998</v>
      </c>
      <c r="L132" s="6">
        <f>'Final (ha)'!L132*2.471044</f>
        <v>0</v>
      </c>
      <c r="M132" s="6">
        <f>'Final (ha)'!M132*2.471044</f>
        <v>0</v>
      </c>
      <c r="N132" s="6">
        <f>'Final (ha)'!N132*2.471044</f>
        <v>0</v>
      </c>
      <c r="O132" s="6">
        <f>'Final (ha)'!O132*2.471044</f>
        <v>0</v>
      </c>
      <c r="P132" s="6">
        <f>'Final (ha)'!P132*2.471044</f>
        <v>13.304842209199998</v>
      </c>
      <c r="Q132" s="6">
        <f>'Final (ha)'!Q132*2.471044</f>
        <v>46.6538049288</v>
      </c>
      <c r="R132" s="6">
        <f>'Final (ha)'!R132*2.471044</f>
        <v>0</v>
      </c>
      <c r="S132" s="6">
        <f>'Final (ha)'!S132*2.471044</f>
        <v>2.9069361615999996</v>
      </c>
      <c r="T132" s="6">
        <f>'Final (ha)'!T132*2.471044</f>
        <v>6.2052856928000004</v>
      </c>
      <c r="U132" s="6">
        <f>'Final (ha)'!U132*2.471044</f>
        <v>0</v>
      </c>
      <c r="V132" s="6">
        <f>'Final (ha)'!V132*2.471044</f>
        <v>0</v>
      </c>
      <c r="W132" s="6">
        <f>'Final (ha)'!W132*2.471044</f>
        <v>0</v>
      </c>
      <c r="X132" s="6">
        <f>'Final (ha)'!X132*2.471044</f>
        <v>3.2000019799999997</v>
      </c>
      <c r="Y132" s="6">
        <f>'Final (ha)'!Y132*2.471044</f>
        <v>0</v>
      </c>
      <c r="Z132" s="6">
        <f>'Final (ha)'!Z132*2.471044</f>
        <v>150.76753730280001</v>
      </c>
      <c r="AA132" s="6">
        <f>'Final (ha)'!AA132*2.471044</f>
        <v>0</v>
      </c>
      <c r="AB132" s="6">
        <f>'Final (ha)'!AB132*2.471044</f>
        <v>0</v>
      </c>
      <c r="AC132" s="6">
        <f>'Final (ha)'!AC132*2.471044</f>
        <v>10.9583388268</v>
      </c>
      <c r="AD132" s="6">
        <f>'Final (ha)'!AD132*2.471044</f>
        <v>0</v>
      </c>
      <c r="AE132" s="6">
        <f>'Final (ha)'!AE132*2.471044</f>
        <v>0</v>
      </c>
      <c r="AF132" s="6">
        <f>'Final (ha)'!AF132*2.471044</f>
        <v>0</v>
      </c>
      <c r="AG132" s="6">
        <f>'Final (ha)'!AG132*2.471044</f>
        <v>0</v>
      </c>
      <c r="AH132" s="6">
        <f>'Final (ha)'!AH132*2.471044</f>
        <v>7.6249004708000001</v>
      </c>
      <c r="AJ132" s="47">
        <f t="shared" si="4"/>
        <v>634.96539674559995</v>
      </c>
      <c r="AK132" s="47">
        <f t="shared" si="5"/>
        <v>634.96539674559995</v>
      </c>
    </row>
    <row r="133" spans="1:37" x14ac:dyDescent="0.25">
      <c r="A133" s="6">
        <f>'Final (ha)'!A133</f>
        <v>2055</v>
      </c>
      <c r="B133" s="6" t="str">
        <f>'Final (ha)'!B133</f>
        <v>OutputSite 1</v>
      </c>
      <c r="C133" s="6" t="str">
        <f>'Final (ha)'!C133</f>
        <v>Westchester</v>
      </c>
      <c r="D133" s="6">
        <f>'Final (ha)'!D133</f>
        <v>0</v>
      </c>
      <c r="E133" s="6">
        <f>'Final (ha)'!E133</f>
        <v>0</v>
      </c>
      <c r="F133" s="6" t="str">
        <f>'Final (ha)'!F133</f>
        <v>Fixed</v>
      </c>
      <c r="G133" s="6" t="str">
        <f>'Final (ha)'!G133</f>
        <v>NYS RIM Max</v>
      </c>
      <c r="H133" s="6" t="str">
        <f>'Final (ha)'!H133</f>
        <v>Protect None</v>
      </c>
      <c r="I133" s="6">
        <f>'Final (ha)'!K133</f>
        <v>130.57499999999999</v>
      </c>
      <c r="J133" s="6">
        <f>'Final (ha)'!J133*2.471044</f>
        <v>61.631296821600003</v>
      </c>
      <c r="K133" s="6">
        <f>'Final (ha)'!K133*2.471044</f>
        <v>322.6565703</v>
      </c>
      <c r="L133" s="6">
        <f>'Final (ha)'!L133*2.471044</f>
        <v>0</v>
      </c>
      <c r="M133" s="6">
        <f>'Final (ha)'!M133*2.471044</f>
        <v>0</v>
      </c>
      <c r="N133" s="6">
        <f>'Final (ha)'!N133*2.471044</f>
        <v>0</v>
      </c>
      <c r="O133" s="6">
        <f>'Final (ha)'!O133*2.471044</f>
        <v>0</v>
      </c>
      <c r="P133" s="6">
        <f>'Final (ha)'!P133*2.471044</f>
        <v>13.0350042044</v>
      </c>
      <c r="Q133" s="6">
        <f>'Final (ha)'!Q133*2.471044</f>
        <v>49.535289337199998</v>
      </c>
      <c r="R133" s="6">
        <f>'Final (ha)'!R133*2.471044</f>
        <v>0</v>
      </c>
      <c r="S133" s="6">
        <f>'Final (ha)'!S133*2.471044</f>
        <v>2.7843723792000001</v>
      </c>
      <c r="T133" s="6">
        <f>'Final (ha)'!T133*2.471044</f>
        <v>8.2476035587999998</v>
      </c>
      <c r="U133" s="6">
        <f>'Final (ha)'!U133*2.471044</f>
        <v>0</v>
      </c>
      <c r="V133" s="6">
        <f>'Final (ha)'!V133*2.471044</f>
        <v>0</v>
      </c>
      <c r="W133" s="6">
        <f>'Final (ha)'!W133*2.471044</f>
        <v>0</v>
      </c>
      <c r="X133" s="6">
        <f>'Final (ha)'!X133*2.471044</f>
        <v>2.9590751900000001</v>
      </c>
      <c r="Y133" s="6">
        <f>'Final (ha)'!Y133*2.471044</f>
        <v>0</v>
      </c>
      <c r="Z133" s="6">
        <f>'Final (ha)'!Z133*2.471044</f>
        <v>152.42758466199999</v>
      </c>
      <c r="AA133" s="6">
        <f>'Final (ha)'!AA133*2.471044</f>
        <v>0</v>
      </c>
      <c r="AB133" s="6">
        <f>'Final (ha)'!AB133*2.471044</f>
        <v>0</v>
      </c>
      <c r="AC133" s="6">
        <f>'Final (ha)'!AC133*2.471044</f>
        <v>10.201705153999999</v>
      </c>
      <c r="AD133" s="6">
        <f>'Final (ha)'!AD133*2.471044</f>
        <v>0</v>
      </c>
      <c r="AE133" s="6">
        <f>'Final (ha)'!AE133*2.471044</f>
        <v>0</v>
      </c>
      <c r="AF133" s="6">
        <f>'Final (ha)'!AF133*2.471044</f>
        <v>0</v>
      </c>
      <c r="AG133" s="6">
        <f>'Final (ha)'!AG133*2.471044</f>
        <v>0</v>
      </c>
      <c r="AH133" s="6">
        <f>'Final (ha)'!AH133*2.471044</f>
        <v>11.4868951384</v>
      </c>
      <c r="AJ133" s="47">
        <f t="shared" si="4"/>
        <v>634.96539674560006</v>
      </c>
      <c r="AK133" s="47">
        <f t="shared" si="5"/>
        <v>634.96539674560006</v>
      </c>
    </row>
    <row r="134" spans="1:37" x14ac:dyDescent="0.25">
      <c r="A134" s="6">
        <f>'Final (ha)'!A134</f>
        <v>2070</v>
      </c>
      <c r="B134" s="6" t="str">
        <f>'Final (ha)'!B134</f>
        <v>OutputSite 1</v>
      </c>
      <c r="C134" s="6" t="str">
        <f>'Final (ha)'!C134</f>
        <v>Westchester</v>
      </c>
      <c r="D134" s="6">
        <f>'Final (ha)'!D134</f>
        <v>0</v>
      </c>
      <c r="E134" s="6">
        <f>'Final (ha)'!E134</f>
        <v>0</v>
      </c>
      <c r="F134" s="6" t="str">
        <f>'Final (ha)'!F134</f>
        <v>Fixed</v>
      </c>
      <c r="G134" s="6" t="str">
        <f>'Final (ha)'!G134</f>
        <v>NYS RIM Max</v>
      </c>
      <c r="H134" s="6" t="str">
        <f>'Final (ha)'!H134</f>
        <v>Protect None</v>
      </c>
      <c r="I134" s="6">
        <f>'Final (ha)'!K134</f>
        <v>128.11770000000001</v>
      </c>
      <c r="J134" s="6">
        <f>'Final (ha)'!J134*2.471044</f>
        <v>54.642690180799995</v>
      </c>
      <c r="K134" s="6">
        <f>'Final (ha)'!K134*2.471044</f>
        <v>316.58447387880005</v>
      </c>
      <c r="L134" s="6">
        <f>'Final (ha)'!L134*2.471044</f>
        <v>0</v>
      </c>
      <c r="M134" s="6">
        <f>'Final (ha)'!M134*2.471044</f>
        <v>0</v>
      </c>
      <c r="N134" s="6">
        <f>'Final (ha)'!N134*2.471044</f>
        <v>0</v>
      </c>
      <c r="O134" s="6">
        <f>'Final (ha)'!O134*2.471044</f>
        <v>0</v>
      </c>
      <c r="P134" s="6">
        <f>'Final (ha)'!P134*2.471044</f>
        <v>11.603775519599999</v>
      </c>
      <c r="Q134" s="6">
        <f>'Final (ha)'!Q134*2.471044</f>
        <v>57.830089836399999</v>
      </c>
      <c r="R134" s="6">
        <f>'Final (ha)'!R134*2.471044</f>
        <v>0</v>
      </c>
      <c r="S134" s="6">
        <f>'Final (ha)'!S134*2.471044</f>
        <v>2.4658548076</v>
      </c>
      <c r="T134" s="6">
        <f>'Final (ha)'!T134*2.471044</f>
        <v>9.9924077271999998</v>
      </c>
      <c r="U134" s="6">
        <f>'Final (ha)'!U134*2.471044</f>
        <v>0</v>
      </c>
      <c r="V134" s="6">
        <f>'Final (ha)'!V134*2.471044</f>
        <v>0</v>
      </c>
      <c r="W134" s="6">
        <f>'Final (ha)'!W134*2.471044</f>
        <v>0</v>
      </c>
      <c r="X134" s="6">
        <f>'Final (ha)'!X134*2.471044</f>
        <v>2.8849438699999999</v>
      </c>
      <c r="Y134" s="6">
        <f>'Final (ha)'!Y134*2.471044</f>
        <v>0</v>
      </c>
      <c r="Z134" s="6">
        <f>'Final (ha)'!Z134*2.471044</f>
        <v>155.61078354279999</v>
      </c>
      <c r="AA134" s="6">
        <f>'Final (ha)'!AA134*2.471044</f>
        <v>0</v>
      </c>
      <c r="AB134" s="6">
        <f>'Final (ha)'!AB134*2.471044</f>
        <v>0</v>
      </c>
      <c r="AC134" s="6">
        <f>'Final (ha)'!AC134*2.471044</f>
        <v>4.8748756032000005</v>
      </c>
      <c r="AD134" s="6">
        <f>'Final (ha)'!AD134*2.471044</f>
        <v>0</v>
      </c>
      <c r="AE134" s="6">
        <f>'Final (ha)'!AE134*2.471044</f>
        <v>0</v>
      </c>
      <c r="AF134" s="6">
        <f>'Final (ha)'!AF134*2.471044</f>
        <v>0</v>
      </c>
      <c r="AG134" s="6">
        <f>'Final (ha)'!AG134*2.471044</f>
        <v>0</v>
      </c>
      <c r="AH134" s="6">
        <f>'Final (ha)'!AH134*2.471044</f>
        <v>18.475501779199998</v>
      </c>
      <c r="AJ134" s="47">
        <f t="shared" si="4"/>
        <v>634.96539674560006</v>
      </c>
      <c r="AK134" s="47">
        <f t="shared" si="5"/>
        <v>634.96539674560006</v>
      </c>
    </row>
    <row r="135" spans="1:37" x14ac:dyDescent="0.25">
      <c r="A135" s="6">
        <f>'Final (ha)'!A135</f>
        <v>2085</v>
      </c>
      <c r="B135" s="6" t="str">
        <f>'Final (ha)'!B135</f>
        <v>OutputSite 1</v>
      </c>
      <c r="C135" s="6" t="str">
        <f>'Final (ha)'!C135</f>
        <v>Westchester</v>
      </c>
      <c r="D135" s="6">
        <f>'Final (ha)'!D135</f>
        <v>0</v>
      </c>
      <c r="E135" s="6">
        <f>'Final (ha)'!E135</f>
        <v>0</v>
      </c>
      <c r="F135" s="6" t="str">
        <f>'Final (ha)'!F135</f>
        <v>Fixed</v>
      </c>
      <c r="G135" s="6" t="str">
        <f>'Final (ha)'!G135</f>
        <v>NYS RIM Max</v>
      </c>
      <c r="H135" s="6" t="str">
        <f>'Final (ha)'!H135</f>
        <v>Protect None</v>
      </c>
      <c r="I135" s="6">
        <f>'Final (ha)'!K135</f>
        <v>126.2334</v>
      </c>
      <c r="J135" s="6">
        <f>'Final (ha)'!J135*2.471044</f>
        <v>50.927722631199998</v>
      </c>
      <c r="K135" s="6">
        <f>'Final (ha)'!K135*2.471044</f>
        <v>311.92828566960003</v>
      </c>
      <c r="L135" s="6">
        <f>'Final (ha)'!L135*2.471044</f>
        <v>0</v>
      </c>
      <c r="M135" s="6">
        <f>'Final (ha)'!M135*2.471044</f>
        <v>0</v>
      </c>
      <c r="N135" s="6">
        <f>'Final (ha)'!N135*2.471044</f>
        <v>0</v>
      </c>
      <c r="O135" s="6">
        <f>'Final (ha)'!O135*2.471044</f>
        <v>0</v>
      </c>
      <c r="P135" s="6">
        <f>'Final (ha)'!P135*2.471044</f>
        <v>8.7452718203999993</v>
      </c>
      <c r="Q135" s="6">
        <f>'Final (ha)'!Q135*2.471044</f>
        <v>62.786262787200002</v>
      </c>
      <c r="R135" s="6">
        <f>'Final (ha)'!R135*2.471044</f>
        <v>0</v>
      </c>
      <c r="S135" s="6">
        <f>'Final (ha)'!S135*2.471044</f>
        <v>2.1461017140000003</v>
      </c>
      <c r="T135" s="6">
        <f>'Final (ha)'!T135*2.471044</f>
        <v>8.7292100343999994</v>
      </c>
      <c r="U135" s="6">
        <f>'Final (ha)'!U135*2.471044</f>
        <v>0</v>
      </c>
      <c r="V135" s="6">
        <f>'Final (ha)'!V135*2.471044</f>
        <v>0</v>
      </c>
      <c r="W135" s="6">
        <f>'Final (ha)'!W135*2.471044</f>
        <v>0</v>
      </c>
      <c r="X135" s="6">
        <f>'Final (ha)'!X135*2.471044</f>
        <v>2.8602334300000001</v>
      </c>
      <c r="Y135" s="6">
        <f>'Final (ha)'!Y135*2.471044</f>
        <v>0</v>
      </c>
      <c r="Z135" s="6">
        <f>'Final (ha)'!Z135*2.471044</f>
        <v>161.40661724479997</v>
      </c>
      <c r="AA135" s="6">
        <f>'Final (ha)'!AA135*2.471044</f>
        <v>0</v>
      </c>
      <c r="AB135" s="6">
        <f>'Final (ha)'!AB135*2.471044</f>
        <v>0</v>
      </c>
      <c r="AC135" s="6">
        <f>'Final (ha)'!AC135*2.471044</f>
        <v>3.2457162939999997</v>
      </c>
      <c r="AD135" s="6">
        <f>'Final (ha)'!AD135*2.471044</f>
        <v>0</v>
      </c>
      <c r="AE135" s="6">
        <f>'Final (ha)'!AE135*2.471044</f>
        <v>0</v>
      </c>
      <c r="AF135" s="6">
        <f>'Final (ha)'!AF135*2.471044</f>
        <v>0</v>
      </c>
      <c r="AG135" s="6">
        <f>'Final (ha)'!AG135*2.471044</f>
        <v>0</v>
      </c>
      <c r="AH135" s="6">
        <f>'Final (ha)'!AH135*2.471044</f>
        <v>22.190469328799999</v>
      </c>
      <c r="AJ135" s="47">
        <f t="shared" si="4"/>
        <v>634.96589095439981</v>
      </c>
      <c r="AK135" s="47">
        <f t="shared" si="5"/>
        <v>634.96589095439981</v>
      </c>
    </row>
    <row r="136" spans="1:37" x14ac:dyDescent="0.25">
      <c r="A136" s="6">
        <f>'Final (ha)'!A136</f>
        <v>2100</v>
      </c>
      <c r="B136" s="6" t="str">
        <f>'Final (ha)'!B136</f>
        <v>OutputSite 1</v>
      </c>
      <c r="C136" s="6" t="str">
        <f>'Final (ha)'!C136</f>
        <v>Westchester</v>
      </c>
      <c r="D136" s="6">
        <f>'Final (ha)'!D136</f>
        <v>0</v>
      </c>
      <c r="E136" s="6">
        <f>'Final (ha)'!E136</f>
        <v>0</v>
      </c>
      <c r="F136" s="6" t="str">
        <f>'Final (ha)'!F136</f>
        <v>Fixed</v>
      </c>
      <c r="G136" s="6" t="str">
        <f>'Final (ha)'!G136</f>
        <v>NYS RIM Max</v>
      </c>
      <c r="H136" s="6" t="str">
        <f>'Final (ha)'!H136</f>
        <v>Protect None</v>
      </c>
      <c r="I136" s="6">
        <f>'Final (ha)'!K136</f>
        <v>123.07859999999999</v>
      </c>
      <c r="J136" s="6">
        <f>'Final (ha)'!J136*2.471044</f>
        <v>48.293836831600004</v>
      </c>
      <c r="K136" s="6">
        <f>'Final (ha)'!K136*2.471044</f>
        <v>304.13263605840001</v>
      </c>
      <c r="L136" s="6">
        <f>'Final (ha)'!L136*2.471044</f>
        <v>0</v>
      </c>
      <c r="M136" s="6">
        <f>'Final (ha)'!M136*2.471044</f>
        <v>0</v>
      </c>
      <c r="N136" s="6">
        <f>'Final (ha)'!N136*2.471044</f>
        <v>0</v>
      </c>
      <c r="O136" s="6">
        <f>'Final (ha)'!O136*2.471044</f>
        <v>0</v>
      </c>
      <c r="P136" s="6">
        <f>'Final (ha)'!P136*2.471044</f>
        <v>10.889149594799999</v>
      </c>
      <c r="Q136" s="6">
        <f>'Final (ha)'!Q136*2.471044</f>
        <v>65.2358087044</v>
      </c>
      <c r="R136" s="6">
        <f>'Final (ha)'!R136*2.471044</f>
        <v>0</v>
      </c>
      <c r="S136" s="6">
        <f>'Final (ha)'!S136*2.471044</f>
        <v>1.90888149</v>
      </c>
      <c r="T136" s="6">
        <f>'Final (ha)'!T136*2.471044</f>
        <v>8.2681132240000004</v>
      </c>
      <c r="U136" s="6">
        <f>'Final (ha)'!U136*2.471044</f>
        <v>0</v>
      </c>
      <c r="V136" s="6">
        <f>'Final (ha)'!V136*2.471044</f>
        <v>0</v>
      </c>
      <c r="W136" s="6">
        <f>'Final (ha)'!W136*2.471044</f>
        <v>0</v>
      </c>
      <c r="X136" s="6">
        <f>'Final (ha)'!X136*2.471044</f>
        <v>2.8417005999999998</v>
      </c>
      <c r="Y136" s="6">
        <f>'Final (ha)'!Y136*2.471044</f>
        <v>0</v>
      </c>
      <c r="Z136" s="6">
        <f>'Final (ha)'!Z136*2.471044</f>
        <v>166.35834231639998</v>
      </c>
      <c r="AA136" s="6">
        <f>'Final (ha)'!AA136*2.471044</f>
        <v>0</v>
      </c>
      <c r="AB136" s="6">
        <f>'Final (ha)'!AB136*2.471044</f>
        <v>0</v>
      </c>
      <c r="AC136" s="6">
        <f>'Final (ha)'!AC136*2.471044</f>
        <v>2.2130670063999998</v>
      </c>
      <c r="AD136" s="6">
        <f>'Final (ha)'!AD136*2.471044</f>
        <v>0</v>
      </c>
      <c r="AE136" s="6">
        <f>'Final (ha)'!AE136*2.471044</f>
        <v>0</v>
      </c>
      <c r="AF136" s="6">
        <f>'Final (ha)'!AF136*2.471044</f>
        <v>0</v>
      </c>
      <c r="AG136" s="6">
        <f>'Final (ha)'!AG136*2.471044</f>
        <v>0</v>
      </c>
      <c r="AH136" s="6">
        <f>'Final (ha)'!AH136*2.471044</f>
        <v>24.824355128399997</v>
      </c>
      <c r="AJ136" s="47">
        <f t="shared" si="4"/>
        <v>634.96589095440004</v>
      </c>
      <c r="AK136" s="47">
        <f t="shared" si="5"/>
        <v>634.96589095440004</v>
      </c>
    </row>
    <row r="137" spans="1:37" x14ac:dyDescent="0.25">
      <c r="A137" s="6">
        <f>'Final (ha)'!A137</f>
        <v>0</v>
      </c>
      <c r="B137" s="6" t="str">
        <f>'Final (ha)'!B137</f>
        <v>OutputSite 2</v>
      </c>
      <c r="C137" s="6" t="str">
        <f>'Final (ha)'!C137</f>
        <v>Westchester</v>
      </c>
      <c r="D137" s="6">
        <f>'Final (ha)'!D137</f>
        <v>0</v>
      </c>
      <c r="E137" s="6">
        <f>'Final (ha)'!E137</f>
        <v>0</v>
      </c>
      <c r="F137" s="6" t="str">
        <f>'Final (ha)'!F137</f>
        <v>Fixed</v>
      </c>
      <c r="G137" s="6" t="str">
        <f>'Final (ha)'!G137</f>
        <v>NYS RIM Max</v>
      </c>
      <c r="H137" s="6" t="str">
        <f>'Final (ha)'!H137</f>
        <v>Protect None</v>
      </c>
      <c r="I137" s="6">
        <f>'Final (ha)'!K137</f>
        <v>64.362499999999997</v>
      </c>
      <c r="J137" s="6">
        <f>'Final (ha)'!J137*2.471044</f>
        <v>126.15297381000001</v>
      </c>
      <c r="K137" s="6">
        <f>'Final (ha)'!K137*2.471044</f>
        <v>159.04256945</v>
      </c>
      <c r="L137" s="6">
        <f>'Final (ha)'!L137*2.471044</f>
        <v>1.2478772200000001</v>
      </c>
      <c r="M137" s="6">
        <f>'Final (ha)'!M137*2.471044</f>
        <v>0</v>
      </c>
      <c r="N137" s="6">
        <f>'Final (ha)'!N137*2.471044</f>
        <v>3.8733614699999999</v>
      </c>
      <c r="O137" s="6">
        <f>'Final (ha)'!O137*2.471044</f>
        <v>0</v>
      </c>
      <c r="P137" s="6">
        <f>'Final (ha)'!P137*2.471044</f>
        <v>0</v>
      </c>
      <c r="Q137" s="6">
        <f>'Final (ha)'!Q137*2.471044</f>
        <v>0</v>
      </c>
      <c r="R137" s="6">
        <f>'Final (ha)'!R137*2.471044</f>
        <v>0</v>
      </c>
      <c r="S137" s="6">
        <f>'Final (ha)'!S137*2.471044</f>
        <v>9.6000059399999991</v>
      </c>
      <c r="T137" s="6">
        <f>'Final (ha)'!T137*2.471044</f>
        <v>0.87104300999999995</v>
      </c>
      <c r="U137" s="6">
        <f>'Final (ha)'!U137*2.471044</f>
        <v>0</v>
      </c>
      <c r="V137" s="6">
        <f>'Final (ha)'!V137*2.471044</f>
        <v>0</v>
      </c>
      <c r="W137" s="6">
        <f>'Final (ha)'!W137*2.471044</f>
        <v>0.97606238000000001</v>
      </c>
      <c r="X137" s="6">
        <f>'Final (ha)'!X137*2.471044</f>
        <v>0.44478792</v>
      </c>
      <c r="Y137" s="6">
        <f>'Final (ha)'!Y137*2.471044</f>
        <v>0</v>
      </c>
      <c r="Z137" s="6">
        <f>'Final (ha)'!Z137*2.471044</f>
        <v>114.60084311</v>
      </c>
      <c r="AA137" s="6">
        <f>'Final (ha)'!AA137*2.471044</f>
        <v>0</v>
      </c>
      <c r="AB137" s="6">
        <f>'Final (ha)'!AB137*2.471044</f>
        <v>0</v>
      </c>
      <c r="AC137" s="6">
        <f>'Final (ha)'!AC137*2.471044</f>
        <v>10.001550590000001</v>
      </c>
      <c r="AD137" s="6">
        <f>'Final (ha)'!AD137*2.471044</f>
        <v>0</v>
      </c>
      <c r="AE137" s="6">
        <f>'Final (ha)'!AE137*2.471044</f>
        <v>0</v>
      </c>
      <c r="AF137" s="6">
        <f>'Final (ha)'!AF137*2.471044</f>
        <v>3.4532839900000001</v>
      </c>
      <c r="AG137" s="6">
        <f>'Final (ha)'!AG137*2.471044</f>
        <v>0</v>
      </c>
      <c r="AH137" s="6">
        <f>'Final (ha)'!AH137*2.471044</f>
        <v>0</v>
      </c>
      <c r="AJ137" s="47">
        <f t="shared" si="4"/>
        <v>430.26435889000004</v>
      </c>
      <c r="AK137" s="47">
        <f t="shared" si="5"/>
        <v>430.26435889000004</v>
      </c>
    </row>
    <row r="138" spans="1:37" x14ac:dyDescent="0.25">
      <c r="A138" s="6">
        <f>'Final (ha)'!A138</f>
        <v>2003</v>
      </c>
      <c r="B138" s="6" t="str">
        <f>'Final (ha)'!B138</f>
        <v>OutputSite 2</v>
      </c>
      <c r="C138" s="6" t="str">
        <f>'Final (ha)'!C138</f>
        <v>Westchester</v>
      </c>
      <c r="D138" s="6">
        <f>'Final (ha)'!D138</f>
        <v>0</v>
      </c>
      <c r="E138" s="6">
        <f>'Final (ha)'!E138</f>
        <v>0</v>
      </c>
      <c r="F138" s="6" t="str">
        <f>'Final (ha)'!F138</f>
        <v>Fixed</v>
      </c>
      <c r="G138" s="6" t="str">
        <f>'Final (ha)'!G138</f>
        <v>NYS RIM Max</v>
      </c>
      <c r="H138" s="6" t="str">
        <f>'Final (ha)'!H138</f>
        <v>Protect None</v>
      </c>
      <c r="I138" s="6">
        <f>'Final (ha)'!K138</f>
        <v>61.887300000000003</v>
      </c>
      <c r="J138" s="6">
        <f>'Final (ha)'!J138*2.471044</f>
        <v>124.60980683199999</v>
      </c>
      <c r="K138" s="6">
        <f>'Final (ha)'!K138*2.471044</f>
        <v>152.92624134120001</v>
      </c>
      <c r="L138" s="6">
        <f>'Final (ha)'!L138*2.471044</f>
        <v>1.2478772200000001</v>
      </c>
      <c r="M138" s="6">
        <f>'Final (ha)'!M138*2.471044</f>
        <v>0</v>
      </c>
      <c r="N138" s="6">
        <f>'Final (ha)'!N138*2.471044</f>
        <v>3.8733614699999999</v>
      </c>
      <c r="O138" s="6">
        <f>'Final (ha)'!O138*2.471044</f>
        <v>0</v>
      </c>
      <c r="P138" s="6">
        <f>'Final (ha)'!P138*2.471044</f>
        <v>6.1163281088000003</v>
      </c>
      <c r="Q138" s="6">
        <f>'Final (ha)'!Q138*2.471044</f>
        <v>0.2058379652</v>
      </c>
      <c r="R138" s="6">
        <f>'Final (ha)'!R138*2.471044</f>
        <v>0</v>
      </c>
      <c r="S138" s="6">
        <f>'Final (ha)'!S138*2.471044</f>
        <v>9.5876507199999992</v>
      </c>
      <c r="T138" s="6">
        <f>'Final (ha)'!T138*2.471044</f>
        <v>0.70820121040000006</v>
      </c>
      <c r="U138" s="6">
        <f>'Final (ha)'!U138*2.471044</f>
        <v>0</v>
      </c>
      <c r="V138" s="6">
        <f>'Final (ha)'!V138*2.471044</f>
        <v>0</v>
      </c>
      <c r="W138" s="6">
        <f>'Final (ha)'!W138*2.471044</f>
        <v>0.97606238000000001</v>
      </c>
      <c r="X138" s="6">
        <f>'Final (ha)'!X138*2.471044</f>
        <v>0.45714314</v>
      </c>
      <c r="Y138" s="6">
        <f>'Final (ha)'!Y138*2.471044</f>
        <v>0</v>
      </c>
      <c r="Z138" s="6">
        <f>'Final (ha)'!Z138*2.471044</f>
        <v>114.76368490959999</v>
      </c>
      <c r="AA138" s="6">
        <f>'Final (ha)'!AA138*2.471044</f>
        <v>0</v>
      </c>
      <c r="AB138" s="6">
        <f>'Final (ha)'!AB138*2.471044</f>
        <v>0</v>
      </c>
      <c r="AC138" s="6">
        <f>'Final (ha)'!AC138*2.471044</f>
        <v>10.040593085199999</v>
      </c>
      <c r="AD138" s="6">
        <f>'Final (ha)'!AD138*2.471044</f>
        <v>0</v>
      </c>
      <c r="AE138" s="6">
        <f>'Final (ha)'!AE138*2.471044</f>
        <v>0</v>
      </c>
      <c r="AF138" s="6">
        <f>'Final (ha)'!AF138*2.471044</f>
        <v>3.2084035296</v>
      </c>
      <c r="AG138" s="6">
        <f>'Final (ha)'!AG138*2.471044</f>
        <v>0</v>
      </c>
      <c r="AH138" s="6">
        <f>'Final (ha)'!AH138*2.471044</f>
        <v>1.5431669780000001</v>
      </c>
      <c r="AJ138" s="47">
        <f t="shared" si="4"/>
        <v>430.26435888999998</v>
      </c>
      <c r="AK138" s="47">
        <f t="shared" si="5"/>
        <v>430.26435888999998</v>
      </c>
    </row>
    <row r="139" spans="1:37" x14ac:dyDescent="0.25">
      <c r="A139" s="6">
        <f>'Final (ha)'!A139</f>
        <v>2025</v>
      </c>
      <c r="B139" s="6" t="str">
        <f>'Final (ha)'!B139</f>
        <v>OutputSite 2</v>
      </c>
      <c r="C139" s="6" t="str">
        <f>'Final (ha)'!C139</f>
        <v>Westchester</v>
      </c>
      <c r="D139" s="6">
        <f>'Final (ha)'!D139</f>
        <v>0</v>
      </c>
      <c r="E139" s="6">
        <f>'Final (ha)'!E139</f>
        <v>0</v>
      </c>
      <c r="F139" s="6" t="str">
        <f>'Final (ha)'!F139</f>
        <v>Fixed</v>
      </c>
      <c r="G139" s="6" t="str">
        <f>'Final (ha)'!G139</f>
        <v>NYS RIM Max</v>
      </c>
      <c r="H139" s="6" t="str">
        <f>'Final (ha)'!H139</f>
        <v>Protect None</v>
      </c>
      <c r="I139" s="6">
        <f>'Final (ha)'!K139</f>
        <v>60.009700000000002</v>
      </c>
      <c r="J139" s="6">
        <f>'Final (ha)'!J139*2.471044</f>
        <v>123.05502594720001</v>
      </c>
      <c r="K139" s="6">
        <f>'Final (ha)'!K139*2.471044</f>
        <v>148.28660912680002</v>
      </c>
      <c r="L139" s="6">
        <f>'Final (ha)'!L139*2.471044</f>
        <v>1.2478772200000001</v>
      </c>
      <c r="M139" s="6">
        <f>'Final (ha)'!M139*2.471044</f>
        <v>0</v>
      </c>
      <c r="N139" s="6">
        <f>'Final (ha)'!N139*2.471044</f>
        <v>3.8733614699999999</v>
      </c>
      <c r="O139" s="6">
        <f>'Final (ha)'!O139*2.471044</f>
        <v>0</v>
      </c>
      <c r="P139" s="6">
        <f>'Final (ha)'!P139*2.471044</f>
        <v>7.5959892559999993</v>
      </c>
      <c r="Q139" s="6">
        <f>'Final (ha)'!Q139*2.471044</f>
        <v>3.7760023363999999</v>
      </c>
      <c r="R139" s="6">
        <f>'Final (ha)'!R139*2.471044</f>
        <v>0</v>
      </c>
      <c r="S139" s="6">
        <f>'Final (ha)'!S139*2.471044</f>
        <v>9.5814731099999992</v>
      </c>
      <c r="T139" s="6">
        <f>'Final (ha)'!T139*2.471044</f>
        <v>0.52336711920000001</v>
      </c>
      <c r="U139" s="6">
        <f>'Final (ha)'!U139*2.471044</f>
        <v>0</v>
      </c>
      <c r="V139" s="6">
        <f>'Final (ha)'!V139*2.471044</f>
        <v>0</v>
      </c>
      <c r="W139" s="6">
        <f>'Final (ha)'!W139*2.471044</f>
        <v>0.97606238000000001</v>
      </c>
      <c r="X139" s="6">
        <f>'Final (ha)'!X139*2.471044</f>
        <v>0.16061786</v>
      </c>
      <c r="Y139" s="6">
        <f>'Final (ha)'!Y139*2.471044</f>
        <v>0</v>
      </c>
      <c r="Z139" s="6">
        <f>'Final (ha)'!Z139*2.471044</f>
        <v>115.25122189080001</v>
      </c>
      <c r="AA139" s="6">
        <f>'Final (ha)'!AA139*2.471044</f>
        <v>0</v>
      </c>
      <c r="AB139" s="6">
        <f>'Final (ha)'!AB139*2.471044</f>
        <v>0</v>
      </c>
      <c r="AC139" s="6">
        <f>'Final (ha)'!AC139*2.471044</f>
        <v>9.8545234720000003</v>
      </c>
      <c r="AD139" s="6">
        <f>'Final (ha)'!AD139*2.471044</f>
        <v>0</v>
      </c>
      <c r="AE139" s="6">
        <f>'Final (ha)'!AE139*2.471044</f>
        <v>0</v>
      </c>
      <c r="AF139" s="6">
        <f>'Final (ha)'!AF139*2.471044</f>
        <v>2.9845269432000001</v>
      </c>
      <c r="AG139" s="6">
        <f>'Final (ha)'!AG139*2.471044</f>
        <v>0</v>
      </c>
      <c r="AH139" s="6">
        <f>'Final (ha)'!AH139*2.471044</f>
        <v>3.0979478627999999</v>
      </c>
      <c r="AJ139" s="47">
        <f t="shared" si="4"/>
        <v>430.26460599440003</v>
      </c>
      <c r="AK139" s="47">
        <f t="shared" si="5"/>
        <v>430.26460599440003</v>
      </c>
    </row>
    <row r="140" spans="1:37" x14ac:dyDescent="0.25">
      <c r="A140" s="6">
        <f>'Final (ha)'!A140</f>
        <v>2040</v>
      </c>
      <c r="B140" s="6" t="str">
        <f>'Final (ha)'!B140</f>
        <v>OutputSite 2</v>
      </c>
      <c r="C140" s="6" t="str">
        <f>'Final (ha)'!C140</f>
        <v>Westchester</v>
      </c>
      <c r="D140" s="6">
        <f>'Final (ha)'!D140</f>
        <v>0</v>
      </c>
      <c r="E140" s="6">
        <f>'Final (ha)'!E140</f>
        <v>0</v>
      </c>
      <c r="F140" s="6" t="str">
        <f>'Final (ha)'!F140</f>
        <v>Fixed</v>
      </c>
      <c r="G140" s="6" t="str">
        <f>'Final (ha)'!G140</f>
        <v>NYS RIM Max</v>
      </c>
      <c r="H140" s="6" t="str">
        <f>'Final (ha)'!H140</f>
        <v>Protect None</v>
      </c>
      <c r="I140" s="6">
        <f>'Final (ha)'!K140</f>
        <v>57.4392</v>
      </c>
      <c r="J140" s="6">
        <f>'Final (ha)'!J140*2.471044</f>
        <v>120.9879976412</v>
      </c>
      <c r="K140" s="6">
        <f>'Final (ha)'!K140*2.471044</f>
        <v>141.93479052480001</v>
      </c>
      <c r="L140" s="6">
        <f>'Final (ha)'!L140*2.471044</f>
        <v>1.2478772200000001</v>
      </c>
      <c r="M140" s="6">
        <f>'Final (ha)'!M140*2.471044</f>
        <v>0</v>
      </c>
      <c r="N140" s="6">
        <f>'Final (ha)'!N140*2.471044</f>
        <v>3.8733614699999999</v>
      </c>
      <c r="O140" s="6">
        <f>'Final (ha)'!O140*2.471044</f>
        <v>0</v>
      </c>
      <c r="P140" s="6">
        <f>'Final (ha)'!P140*2.471044</f>
        <v>12.105150347199999</v>
      </c>
      <c r="Q140" s="6">
        <f>'Final (ha)'!Q140*2.471044</f>
        <v>5.8660113516000001</v>
      </c>
      <c r="R140" s="6">
        <f>'Final (ha)'!R140*2.471044</f>
        <v>0</v>
      </c>
      <c r="S140" s="6">
        <f>'Final (ha)'!S140*2.471044</f>
        <v>9.5752954999999993</v>
      </c>
      <c r="T140" s="6">
        <f>'Final (ha)'!T140*2.471044</f>
        <v>0.41686512279999999</v>
      </c>
      <c r="U140" s="6">
        <f>'Final (ha)'!U140*2.471044</f>
        <v>0</v>
      </c>
      <c r="V140" s="6">
        <f>'Final (ha)'!V140*2.471044</f>
        <v>0</v>
      </c>
      <c r="W140" s="6">
        <f>'Final (ha)'!W140*2.471044</f>
        <v>0.97606238000000001</v>
      </c>
      <c r="X140" s="6">
        <f>'Final (ha)'!X140*2.471044</f>
        <v>0.13590742</v>
      </c>
      <c r="Y140" s="6">
        <f>'Final (ha)'!Y140*2.471044</f>
        <v>0</v>
      </c>
      <c r="Z140" s="6">
        <f>'Final (ha)'!Z140*2.471044</f>
        <v>115.3962721736</v>
      </c>
      <c r="AA140" s="6">
        <f>'Final (ha)'!AA140*2.471044</f>
        <v>0</v>
      </c>
      <c r="AB140" s="6">
        <f>'Final (ha)'!AB140*2.471044</f>
        <v>0</v>
      </c>
      <c r="AC140" s="6">
        <f>'Final (ha)'!AC140*2.471044</f>
        <v>9.7287473323999993</v>
      </c>
      <c r="AD140" s="6">
        <f>'Final (ha)'!AD140*2.471044</f>
        <v>0</v>
      </c>
      <c r="AE140" s="6">
        <f>'Final (ha)'!AE140*2.471044</f>
        <v>0</v>
      </c>
      <c r="AF140" s="6">
        <f>'Final (ha)'!AF140*2.471044</f>
        <v>2.8550442376</v>
      </c>
      <c r="AG140" s="6">
        <f>'Final (ha)'!AG140*2.471044</f>
        <v>0</v>
      </c>
      <c r="AH140" s="6">
        <f>'Final (ha)'!AH140*2.471044</f>
        <v>5.1649761688</v>
      </c>
      <c r="AJ140" s="47">
        <f t="shared" si="4"/>
        <v>430.26435889000004</v>
      </c>
      <c r="AK140" s="47">
        <f t="shared" si="5"/>
        <v>430.26435889000004</v>
      </c>
    </row>
    <row r="141" spans="1:37" x14ac:dyDescent="0.25">
      <c r="A141" s="6">
        <f>'Final (ha)'!A141</f>
        <v>2055</v>
      </c>
      <c r="B141" s="6" t="str">
        <f>'Final (ha)'!B141</f>
        <v>OutputSite 2</v>
      </c>
      <c r="C141" s="6" t="str">
        <f>'Final (ha)'!C141</f>
        <v>Westchester</v>
      </c>
      <c r="D141" s="6">
        <f>'Final (ha)'!D141</f>
        <v>0</v>
      </c>
      <c r="E141" s="6">
        <f>'Final (ha)'!E141</f>
        <v>0</v>
      </c>
      <c r="F141" s="6" t="str">
        <f>'Final (ha)'!F141</f>
        <v>Fixed</v>
      </c>
      <c r="G141" s="6" t="str">
        <f>'Final (ha)'!G141</f>
        <v>NYS RIM Max</v>
      </c>
      <c r="H141" s="6" t="str">
        <f>'Final (ha)'!H141</f>
        <v>Protect None</v>
      </c>
      <c r="I141" s="6">
        <f>'Final (ha)'!K141</f>
        <v>53.152000000000001</v>
      </c>
      <c r="J141" s="6">
        <f>'Final (ha)'!J141*2.471044</f>
        <v>118.0234861544</v>
      </c>
      <c r="K141" s="6">
        <f>'Final (ha)'!K141*2.471044</f>
        <v>131.34093068800001</v>
      </c>
      <c r="L141" s="6">
        <f>'Final (ha)'!L141*2.471044</f>
        <v>0.75984602999999995</v>
      </c>
      <c r="M141" s="6">
        <f>'Final (ha)'!M141*2.471044</f>
        <v>0</v>
      </c>
      <c r="N141" s="6">
        <f>'Final (ha)'!N141*2.471044</f>
        <v>3.8701491128000001</v>
      </c>
      <c r="O141" s="6">
        <f>'Final (ha)'!O141*2.471044</f>
        <v>0</v>
      </c>
      <c r="P141" s="6">
        <f>'Final (ha)'!P141*2.471044</f>
        <v>19.720413746399998</v>
      </c>
      <c r="Q141" s="6">
        <f>'Final (ha)'!Q141*2.471044</f>
        <v>9.6284229460000006</v>
      </c>
      <c r="R141" s="6">
        <f>'Final (ha)'!R141*2.471044</f>
        <v>0</v>
      </c>
      <c r="S141" s="6">
        <f>'Final (ha)'!S141*2.471044</f>
        <v>9.5505850600000013</v>
      </c>
      <c r="T141" s="6">
        <f>'Final (ha)'!T141*2.471044</f>
        <v>0.31950598920000001</v>
      </c>
      <c r="U141" s="6">
        <f>'Final (ha)'!U141*2.471044</f>
        <v>0</v>
      </c>
      <c r="V141" s="6">
        <f>'Final (ha)'!V141*2.471044</f>
        <v>0</v>
      </c>
      <c r="W141" s="6">
        <f>'Final (ha)'!W141*2.471044</f>
        <v>0.97606238000000001</v>
      </c>
      <c r="X141" s="6">
        <f>'Final (ha)'!X141*2.471044</f>
        <v>0.13590742</v>
      </c>
      <c r="Y141" s="6">
        <f>'Final (ha)'!Y141*2.471044</f>
        <v>0</v>
      </c>
      <c r="Z141" s="6">
        <f>'Final (ha)'!Z141*2.471044</f>
        <v>115.52896723640001</v>
      </c>
      <c r="AA141" s="6">
        <f>'Final (ha)'!AA141*2.471044</f>
        <v>0</v>
      </c>
      <c r="AB141" s="6">
        <f>'Final (ha)'!AB141*2.471044</f>
        <v>0</v>
      </c>
      <c r="AC141" s="6">
        <f>'Final (ha)'!AC141*2.471044</f>
        <v>9.6029711928000001</v>
      </c>
      <c r="AD141" s="6">
        <f>'Final (ha)'!AD141*2.471044</f>
        <v>0</v>
      </c>
      <c r="AE141" s="6">
        <f>'Final (ha)'!AE141*2.471044</f>
        <v>0</v>
      </c>
      <c r="AF141" s="6">
        <f>'Final (ha)'!AF141*2.471044</f>
        <v>2.6776232783999996</v>
      </c>
      <c r="AG141" s="6">
        <f>'Final (ha)'!AG141*2.471044</f>
        <v>0</v>
      </c>
      <c r="AH141" s="6">
        <f>'Final (ha)'!AH141*2.471044</f>
        <v>8.1294876556000002</v>
      </c>
      <c r="AJ141" s="47">
        <f t="shared" si="4"/>
        <v>430.2643588900001</v>
      </c>
      <c r="AK141" s="47">
        <f t="shared" si="5"/>
        <v>430.2643588900001</v>
      </c>
    </row>
    <row r="142" spans="1:37" x14ac:dyDescent="0.25">
      <c r="A142" s="6">
        <f>'Final (ha)'!A142</f>
        <v>2070</v>
      </c>
      <c r="B142" s="6" t="str">
        <f>'Final (ha)'!B142</f>
        <v>OutputSite 2</v>
      </c>
      <c r="C142" s="6" t="str">
        <f>'Final (ha)'!C142</f>
        <v>Westchester</v>
      </c>
      <c r="D142" s="6">
        <f>'Final (ha)'!D142</f>
        <v>0</v>
      </c>
      <c r="E142" s="6">
        <f>'Final (ha)'!E142</f>
        <v>0</v>
      </c>
      <c r="F142" s="6" t="str">
        <f>'Final (ha)'!F142</f>
        <v>Fixed</v>
      </c>
      <c r="G142" s="6" t="str">
        <f>'Final (ha)'!G142</f>
        <v>NYS RIM Max</v>
      </c>
      <c r="H142" s="6" t="str">
        <f>'Final (ha)'!H142</f>
        <v>Protect None</v>
      </c>
      <c r="I142" s="6">
        <f>'Final (ha)'!K142</f>
        <v>49.802</v>
      </c>
      <c r="J142" s="6">
        <f>'Final (ha)'!J142*2.471044</f>
        <v>114.7955613772</v>
      </c>
      <c r="K142" s="6">
        <f>'Final (ha)'!K142*2.471044</f>
        <v>123.062933288</v>
      </c>
      <c r="L142" s="6">
        <f>'Final (ha)'!L142*2.471044</f>
        <v>0.72475720519999998</v>
      </c>
      <c r="M142" s="6">
        <f>'Final (ha)'!M142*2.471044</f>
        <v>0</v>
      </c>
      <c r="N142" s="6">
        <f>'Final (ha)'!N142*2.471044</f>
        <v>3.8523575960000001</v>
      </c>
      <c r="O142" s="6">
        <f>'Final (ha)'!O142*2.471044</f>
        <v>0</v>
      </c>
      <c r="P142" s="6">
        <f>'Final (ha)'!P142*2.471044</f>
        <v>16.610851976799999</v>
      </c>
      <c r="Q142" s="6">
        <f>'Final (ha)'!Q142*2.471044</f>
        <v>24.030655795600001</v>
      </c>
      <c r="R142" s="6">
        <f>'Final (ha)'!R142*2.471044</f>
        <v>0</v>
      </c>
      <c r="S142" s="6">
        <f>'Final (ha)'!S142*2.471044</f>
        <v>9.5382298399999996</v>
      </c>
      <c r="T142" s="6">
        <f>'Final (ha)'!T142*2.471044</f>
        <v>0.3600311108</v>
      </c>
      <c r="U142" s="6">
        <f>'Final (ha)'!U142*2.471044</f>
        <v>0</v>
      </c>
      <c r="V142" s="6">
        <f>'Final (ha)'!V142*2.471044</f>
        <v>0</v>
      </c>
      <c r="W142" s="6">
        <f>'Final (ha)'!W142*2.471044</f>
        <v>0.97606238000000001</v>
      </c>
      <c r="X142" s="6">
        <f>'Final (ha)'!X142*2.471044</f>
        <v>9.8841760000000001E-2</v>
      </c>
      <c r="Y142" s="6">
        <f>'Final (ha)'!Y142*2.471044</f>
        <v>0</v>
      </c>
      <c r="Z142" s="6">
        <f>'Final (ha)'!Z142*2.471044</f>
        <v>115.68958509640001</v>
      </c>
      <c r="AA142" s="6">
        <f>'Final (ha)'!AA142*2.471044</f>
        <v>0</v>
      </c>
      <c r="AB142" s="6">
        <f>'Final (ha)'!AB142*2.471044</f>
        <v>0</v>
      </c>
      <c r="AC142" s="6">
        <f>'Final (ha)'!AC142*2.471044</f>
        <v>7.1751704628000006</v>
      </c>
      <c r="AD142" s="6">
        <f>'Final (ha)'!AD142*2.471044</f>
        <v>0</v>
      </c>
      <c r="AE142" s="6">
        <f>'Final (ha)'!AE142*2.471044</f>
        <v>0</v>
      </c>
      <c r="AF142" s="6">
        <f>'Final (ha)'!AF142*2.471044</f>
        <v>1.9916614640000001</v>
      </c>
      <c r="AG142" s="6">
        <f>'Final (ha)'!AG142*2.471044</f>
        <v>0</v>
      </c>
      <c r="AH142" s="6">
        <f>'Final (ha)'!AH142*2.471044</f>
        <v>11.357412432799999</v>
      </c>
      <c r="AJ142" s="47">
        <f t="shared" si="4"/>
        <v>430.26411178559994</v>
      </c>
      <c r="AK142" s="47">
        <f t="shared" si="5"/>
        <v>430.26411178559994</v>
      </c>
    </row>
    <row r="143" spans="1:37" x14ac:dyDescent="0.25">
      <c r="A143" s="6">
        <f>'Final (ha)'!A143</f>
        <v>2085</v>
      </c>
      <c r="B143" s="6" t="str">
        <f>'Final (ha)'!B143</f>
        <v>OutputSite 2</v>
      </c>
      <c r="C143" s="6" t="str">
        <f>'Final (ha)'!C143</f>
        <v>Westchester</v>
      </c>
      <c r="D143" s="6">
        <f>'Final (ha)'!D143</f>
        <v>0</v>
      </c>
      <c r="E143" s="6">
        <f>'Final (ha)'!E143</f>
        <v>0</v>
      </c>
      <c r="F143" s="6" t="str">
        <f>'Final (ha)'!F143</f>
        <v>Fixed</v>
      </c>
      <c r="G143" s="6" t="str">
        <f>'Final (ha)'!G143</f>
        <v>NYS RIM Max</v>
      </c>
      <c r="H143" s="6" t="str">
        <f>'Final (ha)'!H143</f>
        <v>Protect None</v>
      </c>
      <c r="I143" s="6">
        <f>'Final (ha)'!K143</f>
        <v>47.2956</v>
      </c>
      <c r="J143" s="6">
        <f>'Final (ha)'!J143*2.471044</f>
        <v>111.8273433244</v>
      </c>
      <c r="K143" s="6">
        <f>'Final (ha)'!K143*2.471044</f>
        <v>116.8695086064</v>
      </c>
      <c r="L143" s="6">
        <f>'Final (ha)'!L143*2.471044</f>
        <v>0.6807726220000001</v>
      </c>
      <c r="M143" s="6">
        <f>'Final (ha)'!M143*2.471044</f>
        <v>0</v>
      </c>
      <c r="N143" s="6">
        <f>'Final (ha)'!N143*2.471044</f>
        <v>3.8276471559999998</v>
      </c>
      <c r="O143" s="6">
        <f>'Final (ha)'!O143*2.471044</f>
        <v>0</v>
      </c>
      <c r="P143" s="6">
        <f>'Final (ha)'!P143*2.471044</f>
        <v>11.7582157696</v>
      </c>
      <c r="Q143" s="6">
        <f>'Final (ha)'!Q143*2.471044</f>
        <v>39.338773375599999</v>
      </c>
      <c r="R143" s="6">
        <f>'Final (ha)'!R143*2.471044</f>
        <v>0</v>
      </c>
      <c r="S143" s="6">
        <f>'Final (ha)'!S143*2.471044</f>
        <v>9.5043765371999989</v>
      </c>
      <c r="T143" s="6">
        <f>'Final (ha)'!T143*2.471044</f>
        <v>0.70795410599999997</v>
      </c>
      <c r="U143" s="6">
        <f>'Final (ha)'!U143*2.471044</f>
        <v>0</v>
      </c>
      <c r="V143" s="6">
        <f>'Final (ha)'!V143*2.471044</f>
        <v>0</v>
      </c>
      <c r="W143" s="6">
        <f>'Final (ha)'!W143*2.471044</f>
        <v>0.97606238000000001</v>
      </c>
      <c r="X143" s="6">
        <f>'Final (ha)'!X143*2.471044</f>
        <v>9.2664150000000001E-2</v>
      </c>
      <c r="Y143" s="6">
        <f>'Final (ha)'!Y143*2.471044</f>
        <v>0</v>
      </c>
      <c r="Z143" s="6">
        <f>'Final (ha)'!Z143*2.471044</f>
        <v>115.8590987148</v>
      </c>
      <c r="AA143" s="6">
        <f>'Final (ha)'!AA143*2.471044</f>
        <v>0</v>
      </c>
      <c r="AB143" s="6">
        <f>'Final (ha)'!AB143*2.471044</f>
        <v>0</v>
      </c>
      <c r="AC143" s="6">
        <f>'Final (ha)'!AC143*2.471044</f>
        <v>3.2815464320000003</v>
      </c>
      <c r="AD143" s="6">
        <f>'Final (ha)'!AD143*2.471044</f>
        <v>0</v>
      </c>
      <c r="AE143" s="6">
        <f>'Final (ha)'!AE143*2.471044</f>
        <v>0</v>
      </c>
      <c r="AF143" s="6">
        <f>'Final (ha)'!AF143*2.471044</f>
        <v>1.2147652304000001</v>
      </c>
      <c r="AG143" s="6">
        <f>'Final (ha)'!AG143*2.471044</f>
        <v>0</v>
      </c>
      <c r="AH143" s="6">
        <f>'Final (ha)'!AH143*2.471044</f>
        <v>14.3256304856</v>
      </c>
      <c r="AJ143" s="47">
        <f t="shared" si="4"/>
        <v>430.26435889000004</v>
      </c>
      <c r="AK143" s="47">
        <f t="shared" si="5"/>
        <v>430.26435889000004</v>
      </c>
    </row>
    <row r="144" spans="1:37" x14ac:dyDescent="0.25">
      <c r="A144" s="6">
        <f>'Final (ha)'!A144</f>
        <v>2100</v>
      </c>
      <c r="B144" s="6" t="str">
        <f>'Final (ha)'!B144</f>
        <v>OutputSite 2</v>
      </c>
      <c r="C144" s="6" t="str">
        <f>'Final (ha)'!C144</f>
        <v>Westchester</v>
      </c>
      <c r="D144" s="6">
        <f>'Final (ha)'!D144</f>
        <v>0</v>
      </c>
      <c r="E144" s="6">
        <f>'Final (ha)'!E144</f>
        <v>0</v>
      </c>
      <c r="F144" s="6" t="str">
        <f>'Final (ha)'!F144</f>
        <v>Fixed</v>
      </c>
      <c r="G144" s="6" t="str">
        <f>'Final (ha)'!G144</f>
        <v>NYS RIM Max</v>
      </c>
      <c r="H144" s="6" t="str">
        <f>'Final (ha)'!H144</f>
        <v>Protect None</v>
      </c>
      <c r="I144" s="6">
        <f>'Final (ha)'!K144</f>
        <v>45.170400000000001</v>
      </c>
      <c r="J144" s="6">
        <f>'Final (ha)'!J144*2.471044</f>
        <v>108.7904302484</v>
      </c>
      <c r="K144" s="6">
        <f>'Final (ha)'!K144*2.471044</f>
        <v>111.6180458976</v>
      </c>
      <c r="L144" s="6">
        <f>'Final (ha)'!L144*2.471044</f>
        <v>0.61183049439999992</v>
      </c>
      <c r="M144" s="6">
        <f>'Final (ha)'!M144*2.471044</f>
        <v>0</v>
      </c>
      <c r="N144" s="6">
        <f>'Final (ha)'!N144*2.471044</f>
        <v>3.7883575563999998</v>
      </c>
      <c r="O144" s="6">
        <f>'Final (ha)'!O144*2.471044</f>
        <v>0</v>
      </c>
      <c r="P144" s="6">
        <f>'Final (ha)'!P144*2.471044</f>
        <v>9.9111103796000002</v>
      </c>
      <c r="Q144" s="6">
        <f>'Final (ha)'!Q144*2.471044</f>
        <v>46.592028828800004</v>
      </c>
      <c r="R144" s="6">
        <f>'Final (ha)'!R144*2.471044</f>
        <v>0</v>
      </c>
      <c r="S144" s="6">
        <f>'Final (ha)'!S144*2.471044</f>
        <v>8.3753565335999998</v>
      </c>
      <c r="T144" s="6">
        <f>'Final (ha)'!T144*2.471044</f>
        <v>1.4435839048000001</v>
      </c>
      <c r="U144" s="6">
        <f>'Final (ha)'!U144*2.471044</f>
        <v>0</v>
      </c>
      <c r="V144" s="6">
        <f>'Final (ha)'!V144*2.471044</f>
        <v>0</v>
      </c>
      <c r="W144" s="6">
        <f>'Final (ha)'!W144*2.471044</f>
        <v>0.97606238000000001</v>
      </c>
      <c r="X144" s="6">
        <f>'Final (ha)'!X144*2.471044</f>
        <v>4.3984583200000003E-2</v>
      </c>
      <c r="Y144" s="6">
        <f>'Final (ha)'!Y144*2.471044</f>
        <v>0</v>
      </c>
      <c r="Z144" s="6">
        <f>'Final (ha)'!Z144*2.471044</f>
        <v>117.2112539916</v>
      </c>
      <c r="AA144" s="6">
        <f>'Final (ha)'!AA144*2.471044</f>
        <v>0</v>
      </c>
      <c r="AB144" s="6">
        <f>'Final (ha)'!AB144*2.471044</f>
        <v>0</v>
      </c>
      <c r="AC144" s="6">
        <f>'Final (ha)'!AC144*2.471044</f>
        <v>2.8800017819999999</v>
      </c>
      <c r="AD144" s="6">
        <f>'Final (ha)'!AD144*2.471044</f>
        <v>0</v>
      </c>
      <c r="AE144" s="6">
        <f>'Final (ha)'!AE144*2.471044</f>
        <v>0</v>
      </c>
      <c r="AF144" s="6">
        <f>'Final (ha)'!AF144*2.471044</f>
        <v>0.65976874800000007</v>
      </c>
      <c r="AG144" s="6">
        <f>'Final (ha)'!AG144*2.471044</f>
        <v>0</v>
      </c>
      <c r="AH144" s="6">
        <f>'Final (ha)'!AH144*2.471044</f>
        <v>17.362543561599999</v>
      </c>
      <c r="AJ144" s="47">
        <f t="shared" si="4"/>
        <v>430.26435888999993</v>
      </c>
      <c r="AK144" s="47">
        <f t="shared" si="5"/>
        <v>430.26435888999993</v>
      </c>
    </row>
    <row r="145" spans="1:37" x14ac:dyDescent="0.25">
      <c r="A145" s="6">
        <f>'Final (ha)'!A145</f>
        <v>0</v>
      </c>
      <c r="B145" s="6" t="str">
        <f>'Final (ha)'!B145</f>
        <v>OutputSite 3</v>
      </c>
      <c r="C145" s="6" t="str">
        <f>'Final (ha)'!C145</f>
        <v>Westchester</v>
      </c>
      <c r="D145" s="6">
        <f>'Final (ha)'!D145</f>
        <v>0</v>
      </c>
      <c r="E145" s="6">
        <f>'Final (ha)'!E145</f>
        <v>0</v>
      </c>
      <c r="F145" s="6" t="str">
        <f>'Final (ha)'!F145</f>
        <v>Fixed</v>
      </c>
      <c r="G145" s="6" t="str">
        <f>'Final (ha)'!G145</f>
        <v>NYS RIM Max</v>
      </c>
      <c r="H145" s="6" t="str">
        <f>'Final (ha)'!H145</f>
        <v>Protect None</v>
      </c>
      <c r="I145" s="6">
        <f>'Final (ha)'!K145</f>
        <v>47.272500000000001</v>
      </c>
      <c r="J145" s="6">
        <f>'Final (ha)'!J145*2.471044</f>
        <v>54.690381330000001</v>
      </c>
      <c r="K145" s="6">
        <f>'Final (ha)'!K145*2.471044</f>
        <v>116.81242749</v>
      </c>
      <c r="L145" s="6">
        <f>'Final (ha)'!L145*2.471044</f>
        <v>0</v>
      </c>
      <c r="M145" s="6">
        <f>'Final (ha)'!M145*2.471044</f>
        <v>0</v>
      </c>
      <c r="N145" s="6">
        <f>'Final (ha)'!N145*2.471044</f>
        <v>1.19227873</v>
      </c>
      <c r="O145" s="6">
        <f>'Final (ha)'!O145*2.471044</f>
        <v>0</v>
      </c>
      <c r="P145" s="6">
        <f>'Final (ha)'!P145*2.471044</f>
        <v>0</v>
      </c>
      <c r="Q145" s="6">
        <f>'Final (ha)'!Q145*2.471044</f>
        <v>4.65174033</v>
      </c>
      <c r="R145" s="6">
        <f>'Final (ha)'!R145*2.471044</f>
        <v>0</v>
      </c>
      <c r="S145" s="6">
        <f>'Final (ha)'!S145*2.471044</f>
        <v>0</v>
      </c>
      <c r="T145" s="6">
        <f>'Final (ha)'!T145*2.471044</f>
        <v>0</v>
      </c>
      <c r="U145" s="6">
        <f>'Final (ha)'!U145*2.471044</f>
        <v>0</v>
      </c>
      <c r="V145" s="6">
        <f>'Final (ha)'!V145*2.471044</f>
        <v>0</v>
      </c>
      <c r="W145" s="6">
        <f>'Final (ha)'!W145*2.471044</f>
        <v>1.1490354600000001</v>
      </c>
      <c r="X145" s="6">
        <f>'Final (ha)'!X145*2.471044</f>
        <v>2.8293453799999999</v>
      </c>
      <c r="Y145" s="6">
        <f>'Final (ha)'!Y145*2.471044</f>
        <v>0</v>
      </c>
      <c r="Z145" s="6">
        <f>'Final (ha)'!Z145*2.471044</f>
        <v>67.37919226999999</v>
      </c>
      <c r="AA145" s="6">
        <f>'Final (ha)'!AA145*2.471044</f>
        <v>0</v>
      </c>
      <c r="AB145" s="6">
        <f>'Final (ha)'!AB145*2.471044</f>
        <v>0</v>
      </c>
      <c r="AC145" s="6">
        <f>'Final (ha)'!AC145*2.471044</f>
        <v>1.7667964599999999</v>
      </c>
      <c r="AD145" s="6">
        <f>'Final (ha)'!AD145*2.471044</f>
        <v>0</v>
      </c>
      <c r="AE145" s="6">
        <f>'Final (ha)'!AE145*2.471044</f>
        <v>0</v>
      </c>
      <c r="AF145" s="6">
        <f>'Final (ha)'!AF145*2.471044</f>
        <v>0</v>
      </c>
      <c r="AG145" s="6">
        <f>'Final (ha)'!AG145*2.471044</f>
        <v>0</v>
      </c>
      <c r="AH145" s="6">
        <f>'Final (ha)'!AH145*2.471044</f>
        <v>0</v>
      </c>
      <c r="AJ145" s="47">
        <f t="shared" si="4"/>
        <v>250.47119745000001</v>
      </c>
      <c r="AK145" s="47">
        <f t="shared" si="5"/>
        <v>250.47119745000001</v>
      </c>
    </row>
    <row r="146" spans="1:37" x14ac:dyDescent="0.25">
      <c r="A146" s="6">
        <f>'Final (ha)'!A146</f>
        <v>2003</v>
      </c>
      <c r="B146" s="6" t="str">
        <f>'Final (ha)'!B146</f>
        <v>OutputSite 3</v>
      </c>
      <c r="C146" s="6" t="str">
        <f>'Final (ha)'!C146</f>
        <v>Westchester</v>
      </c>
      <c r="D146" s="6">
        <f>'Final (ha)'!D146</f>
        <v>0</v>
      </c>
      <c r="E146" s="6">
        <f>'Final (ha)'!E146</f>
        <v>0</v>
      </c>
      <c r="F146" s="6" t="str">
        <f>'Final (ha)'!F146</f>
        <v>Fixed</v>
      </c>
      <c r="G146" s="6" t="str">
        <f>'Final (ha)'!G146</f>
        <v>NYS RIM Max</v>
      </c>
      <c r="H146" s="6" t="str">
        <f>'Final (ha)'!H146</f>
        <v>Protect None</v>
      </c>
      <c r="I146" s="6">
        <f>'Final (ha)'!K146</f>
        <v>46.1693</v>
      </c>
      <c r="J146" s="6">
        <f>'Final (ha)'!J146*2.471044</f>
        <v>53.143260681599997</v>
      </c>
      <c r="K146" s="6">
        <f>'Final (ha)'!K146*2.471044</f>
        <v>114.0863717492</v>
      </c>
      <c r="L146" s="6">
        <f>'Final (ha)'!L146*2.471044</f>
        <v>0</v>
      </c>
      <c r="M146" s="6">
        <f>'Final (ha)'!M146*2.471044</f>
        <v>0</v>
      </c>
      <c r="N146" s="6">
        <f>'Final (ha)'!N146*2.471044</f>
        <v>0.99014733080000006</v>
      </c>
      <c r="O146" s="6">
        <f>'Final (ha)'!O146*2.471044</f>
        <v>0</v>
      </c>
      <c r="P146" s="6">
        <f>'Final (ha)'!P146*2.471044</f>
        <v>2.9281871400000004</v>
      </c>
      <c r="Q146" s="6">
        <f>'Final (ha)'!Q146*2.471044</f>
        <v>4.65174033</v>
      </c>
      <c r="R146" s="6">
        <f>'Final (ha)'!R146*2.471044</f>
        <v>0</v>
      </c>
      <c r="S146" s="6">
        <f>'Final (ha)'!S146*2.471044</f>
        <v>0</v>
      </c>
      <c r="T146" s="6">
        <f>'Final (ha)'!T146*2.471044</f>
        <v>0</v>
      </c>
      <c r="U146" s="6">
        <f>'Final (ha)'!U146*2.471044</f>
        <v>0</v>
      </c>
      <c r="V146" s="6">
        <f>'Final (ha)'!V146*2.471044</f>
        <v>0</v>
      </c>
      <c r="W146" s="6">
        <f>'Final (ha)'!W146*2.471044</f>
        <v>1.1490354600000001</v>
      </c>
      <c r="X146" s="6">
        <f>'Final (ha)'!X146*2.471044</f>
        <v>2.8293453799999999</v>
      </c>
      <c r="Y146" s="6">
        <f>'Final (ha)'!Y146*2.471044</f>
        <v>0</v>
      </c>
      <c r="Z146" s="6">
        <f>'Final (ha)'!Z146*2.471044</f>
        <v>67.37919226999999</v>
      </c>
      <c r="AA146" s="6">
        <f>'Final (ha)'!AA146*2.471044</f>
        <v>0</v>
      </c>
      <c r="AB146" s="6">
        <f>'Final (ha)'!AB146*2.471044</f>
        <v>0</v>
      </c>
      <c r="AC146" s="6">
        <f>'Final (ha)'!AC146*2.471044</f>
        <v>1.7667964599999999</v>
      </c>
      <c r="AD146" s="6">
        <f>'Final (ha)'!AD146*2.471044</f>
        <v>0</v>
      </c>
      <c r="AE146" s="6">
        <f>'Final (ha)'!AE146*2.471044</f>
        <v>0</v>
      </c>
      <c r="AF146" s="6">
        <f>'Final (ha)'!AF146*2.471044</f>
        <v>0</v>
      </c>
      <c r="AG146" s="6">
        <f>'Final (ha)'!AG146*2.471044</f>
        <v>0</v>
      </c>
      <c r="AH146" s="6">
        <f>'Final (ha)'!AH146*2.471044</f>
        <v>1.5471206484</v>
      </c>
      <c r="AJ146" s="47">
        <f t="shared" si="4"/>
        <v>250.47119744999998</v>
      </c>
      <c r="AK146" s="47">
        <f t="shared" si="5"/>
        <v>250.47119744999998</v>
      </c>
    </row>
    <row r="147" spans="1:37" x14ac:dyDescent="0.25">
      <c r="A147" s="6">
        <f>'Final (ha)'!A147</f>
        <v>2025</v>
      </c>
      <c r="B147" s="6" t="str">
        <f>'Final (ha)'!B147</f>
        <v>OutputSite 3</v>
      </c>
      <c r="C147" s="6" t="str">
        <f>'Final (ha)'!C147</f>
        <v>Westchester</v>
      </c>
      <c r="D147" s="6">
        <f>'Final (ha)'!D147</f>
        <v>0</v>
      </c>
      <c r="E147" s="6">
        <f>'Final (ha)'!E147</f>
        <v>0</v>
      </c>
      <c r="F147" s="6" t="str">
        <f>'Final (ha)'!F147</f>
        <v>Fixed</v>
      </c>
      <c r="G147" s="6" t="str">
        <f>'Final (ha)'!G147</f>
        <v>NYS RIM Max</v>
      </c>
      <c r="H147" s="6" t="str">
        <f>'Final (ha)'!H147</f>
        <v>Protect None</v>
      </c>
      <c r="I147" s="6">
        <f>'Final (ha)'!K147</f>
        <v>45.409500000000001</v>
      </c>
      <c r="J147" s="6">
        <f>'Final (ha)'!J147*2.471044</f>
        <v>52.201545813199999</v>
      </c>
      <c r="K147" s="6">
        <f>'Final (ha)'!K147*2.471044</f>
        <v>112.20887251800001</v>
      </c>
      <c r="L147" s="6">
        <f>'Final (ha)'!L147*2.471044</f>
        <v>0</v>
      </c>
      <c r="M147" s="6">
        <f>'Final (ha)'!M147*2.471044</f>
        <v>0</v>
      </c>
      <c r="N147" s="6">
        <f>'Final (ha)'!N147*2.471044</f>
        <v>0.98520524279999999</v>
      </c>
      <c r="O147" s="6">
        <f>'Final (ha)'!O147*2.471044</f>
        <v>0</v>
      </c>
      <c r="P147" s="6">
        <f>'Final (ha)'!P147*2.471044</f>
        <v>4.1508597111999999</v>
      </c>
      <c r="Q147" s="6">
        <f>'Final (ha)'!Q147*2.471044</f>
        <v>5.3112619735999997</v>
      </c>
      <c r="R147" s="6">
        <f>'Final (ha)'!R147*2.471044</f>
        <v>0</v>
      </c>
      <c r="S147" s="6">
        <f>'Final (ha)'!S147*2.471044</f>
        <v>0</v>
      </c>
      <c r="T147" s="6">
        <f>'Final (ha)'!T147*2.471044</f>
        <v>0</v>
      </c>
      <c r="U147" s="6">
        <f>'Final (ha)'!U147*2.471044</f>
        <v>0</v>
      </c>
      <c r="V147" s="6">
        <f>'Final (ha)'!V147*2.471044</f>
        <v>0</v>
      </c>
      <c r="W147" s="6">
        <f>'Final (ha)'!W147*2.471044</f>
        <v>1.1490354600000001</v>
      </c>
      <c r="X147" s="6">
        <f>'Final (ha)'!X147*2.471044</f>
        <v>2.8293453799999999</v>
      </c>
      <c r="Y147" s="6">
        <f>'Final (ha)'!Y147*2.471044</f>
        <v>0</v>
      </c>
      <c r="Z147" s="6">
        <f>'Final (ha)'!Z147*2.471044</f>
        <v>67.37919226999999</v>
      </c>
      <c r="AA147" s="6">
        <f>'Final (ha)'!AA147*2.471044</f>
        <v>0</v>
      </c>
      <c r="AB147" s="6">
        <f>'Final (ha)'!AB147*2.471044</f>
        <v>0</v>
      </c>
      <c r="AC147" s="6">
        <f>'Final (ha)'!AC147*2.471044</f>
        <v>1.7667964599999999</v>
      </c>
      <c r="AD147" s="6">
        <f>'Final (ha)'!AD147*2.471044</f>
        <v>0</v>
      </c>
      <c r="AE147" s="6">
        <f>'Final (ha)'!AE147*2.471044</f>
        <v>0</v>
      </c>
      <c r="AF147" s="6">
        <f>'Final (ha)'!AF147*2.471044</f>
        <v>0</v>
      </c>
      <c r="AG147" s="6">
        <f>'Final (ha)'!AG147*2.471044</f>
        <v>0</v>
      </c>
      <c r="AH147" s="6">
        <f>'Final (ha)'!AH147*2.471044</f>
        <v>2.4888355168</v>
      </c>
      <c r="AJ147" s="47">
        <f t="shared" si="4"/>
        <v>250.47095034560002</v>
      </c>
      <c r="AK147" s="47">
        <f t="shared" si="5"/>
        <v>250.47095034560002</v>
      </c>
    </row>
    <row r="148" spans="1:37" x14ac:dyDescent="0.25">
      <c r="A148" s="6">
        <f>'Final (ha)'!A148</f>
        <v>2040</v>
      </c>
      <c r="B148" s="6" t="str">
        <f>'Final (ha)'!B148</f>
        <v>OutputSite 3</v>
      </c>
      <c r="C148" s="6" t="str">
        <f>'Final (ha)'!C148</f>
        <v>Westchester</v>
      </c>
      <c r="D148" s="6">
        <f>'Final (ha)'!D148</f>
        <v>0</v>
      </c>
      <c r="E148" s="6">
        <f>'Final (ha)'!E148</f>
        <v>0</v>
      </c>
      <c r="F148" s="6" t="str">
        <f>'Final (ha)'!F148</f>
        <v>Fixed</v>
      </c>
      <c r="G148" s="6" t="str">
        <f>'Final (ha)'!G148</f>
        <v>NYS RIM Max</v>
      </c>
      <c r="H148" s="6" t="str">
        <f>'Final (ha)'!H148</f>
        <v>Protect None</v>
      </c>
      <c r="I148" s="6">
        <f>'Final (ha)'!K148</f>
        <v>36.932200000000002</v>
      </c>
      <c r="J148" s="6">
        <f>'Final (ha)'!J148*2.471044</f>
        <v>48.967443426000003</v>
      </c>
      <c r="K148" s="6">
        <f>'Final (ha)'!K148*2.471044</f>
        <v>91.261091216800011</v>
      </c>
      <c r="L148" s="6">
        <f>'Final (ha)'!L148*2.471044</f>
        <v>0</v>
      </c>
      <c r="M148" s="6">
        <f>'Final (ha)'!M148*2.471044</f>
        <v>0</v>
      </c>
      <c r="N148" s="6">
        <f>'Final (ha)'!N148*2.471044</f>
        <v>0.97729790200000011</v>
      </c>
      <c r="O148" s="6">
        <f>'Final (ha)'!O148*2.471044</f>
        <v>0</v>
      </c>
      <c r="P148" s="6">
        <f>'Final (ha)'!P148*2.471044</f>
        <v>24.281960970399997</v>
      </c>
      <c r="Q148" s="6">
        <f>'Final (ha)'!Q148*2.471044</f>
        <v>6.1360964608000002</v>
      </c>
      <c r="R148" s="6">
        <f>'Final (ha)'!R148*2.471044</f>
        <v>0</v>
      </c>
      <c r="S148" s="6">
        <f>'Final (ha)'!S148*2.471044</f>
        <v>0</v>
      </c>
      <c r="T148" s="6">
        <f>'Final (ha)'!T148*2.471044</f>
        <v>0</v>
      </c>
      <c r="U148" s="6">
        <f>'Final (ha)'!U148*2.471044</f>
        <v>0</v>
      </c>
      <c r="V148" s="6">
        <f>'Final (ha)'!V148*2.471044</f>
        <v>0</v>
      </c>
      <c r="W148" s="6">
        <f>'Final (ha)'!W148*2.471044</f>
        <v>1.1490354600000001</v>
      </c>
      <c r="X148" s="6">
        <f>'Final (ha)'!X148*2.471044</f>
        <v>2.8293453799999999</v>
      </c>
      <c r="Y148" s="6">
        <f>'Final (ha)'!Y148*2.471044</f>
        <v>0</v>
      </c>
      <c r="Z148" s="6">
        <f>'Final (ha)'!Z148*2.471044</f>
        <v>67.37919226999999</v>
      </c>
      <c r="AA148" s="6">
        <f>'Final (ha)'!AA148*2.471044</f>
        <v>0</v>
      </c>
      <c r="AB148" s="6">
        <f>'Final (ha)'!AB148*2.471044</f>
        <v>0</v>
      </c>
      <c r="AC148" s="6">
        <f>'Final (ha)'!AC148*2.471044</f>
        <v>1.7667964599999999</v>
      </c>
      <c r="AD148" s="6">
        <f>'Final (ha)'!AD148*2.471044</f>
        <v>0</v>
      </c>
      <c r="AE148" s="6">
        <f>'Final (ha)'!AE148*2.471044</f>
        <v>0</v>
      </c>
      <c r="AF148" s="6">
        <f>'Final (ha)'!AF148*2.471044</f>
        <v>0</v>
      </c>
      <c r="AG148" s="6">
        <f>'Final (ha)'!AG148*2.471044</f>
        <v>0</v>
      </c>
      <c r="AH148" s="6">
        <f>'Final (ha)'!AH148*2.471044</f>
        <v>5.7229379039999992</v>
      </c>
      <c r="AJ148" s="47">
        <f t="shared" si="4"/>
        <v>250.47119745000001</v>
      </c>
      <c r="AK148" s="47">
        <f t="shared" si="5"/>
        <v>250.47119745000001</v>
      </c>
    </row>
    <row r="149" spans="1:37" x14ac:dyDescent="0.25">
      <c r="A149" s="6">
        <f>'Final (ha)'!A149</f>
        <v>2055</v>
      </c>
      <c r="B149" s="6" t="str">
        <f>'Final (ha)'!B149</f>
        <v>OutputSite 3</v>
      </c>
      <c r="C149" s="6" t="str">
        <f>'Final (ha)'!C149</f>
        <v>Westchester</v>
      </c>
      <c r="D149" s="6">
        <f>'Final (ha)'!D149</f>
        <v>0</v>
      </c>
      <c r="E149" s="6">
        <f>'Final (ha)'!E149</f>
        <v>0</v>
      </c>
      <c r="F149" s="6" t="str">
        <f>'Final (ha)'!F149</f>
        <v>Fixed</v>
      </c>
      <c r="G149" s="6" t="str">
        <f>'Final (ha)'!G149</f>
        <v>NYS RIM Max</v>
      </c>
      <c r="H149" s="6" t="str">
        <f>'Final (ha)'!H149</f>
        <v>Protect None</v>
      </c>
      <c r="I149" s="6">
        <f>'Final (ha)'!K149</f>
        <v>34.103700000000003</v>
      </c>
      <c r="J149" s="6">
        <f>'Final (ha)'!J149*2.471044</f>
        <v>46.301186950000002</v>
      </c>
      <c r="K149" s="6">
        <f>'Final (ha)'!K149*2.471044</f>
        <v>84.271743262800015</v>
      </c>
      <c r="L149" s="6">
        <f>'Final (ha)'!L149*2.471044</f>
        <v>0</v>
      </c>
      <c r="M149" s="6">
        <f>'Final (ha)'!M149*2.471044</f>
        <v>0</v>
      </c>
      <c r="N149" s="6">
        <f>'Final (ha)'!N149*2.471044</f>
        <v>0.9684021436000001</v>
      </c>
      <c r="O149" s="6">
        <f>'Final (ha)'!O149*2.471044</f>
        <v>0</v>
      </c>
      <c r="P149" s="6">
        <f>'Final (ha)'!P149*2.471044</f>
        <v>13.697491100799999</v>
      </c>
      <c r="Q149" s="6">
        <f>'Final (ha)'!Q149*2.471044</f>
        <v>23.733636306799998</v>
      </c>
      <c r="R149" s="6">
        <f>'Final (ha)'!R149*2.471044</f>
        <v>0</v>
      </c>
      <c r="S149" s="6">
        <f>'Final (ha)'!S149*2.471044</f>
        <v>0</v>
      </c>
      <c r="T149" s="6">
        <f>'Final (ha)'!T149*2.471044</f>
        <v>0</v>
      </c>
      <c r="U149" s="6">
        <f>'Final (ha)'!U149*2.471044</f>
        <v>0</v>
      </c>
      <c r="V149" s="6">
        <f>'Final (ha)'!V149*2.471044</f>
        <v>0</v>
      </c>
      <c r="W149" s="6">
        <f>'Final (ha)'!W149*2.471044</f>
        <v>1.1490354600000001</v>
      </c>
      <c r="X149" s="6">
        <f>'Final (ha)'!X149*2.471044</f>
        <v>0.94517433000000006</v>
      </c>
      <c r="Y149" s="6">
        <f>'Final (ha)'!Y149*2.471044</f>
        <v>0</v>
      </c>
      <c r="Z149" s="6">
        <f>'Final (ha)'!Z149*2.471044</f>
        <v>69.263363319999996</v>
      </c>
      <c r="AA149" s="6">
        <f>'Final (ha)'!AA149*2.471044</f>
        <v>0</v>
      </c>
      <c r="AB149" s="6">
        <f>'Final (ha)'!AB149*2.471044</f>
        <v>0</v>
      </c>
      <c r="AC149" s="6">
        <f>'Final (ha)'!AC149*2.471044</f>
        <v>1.7519701959999998</v>
      </c>
      <c r="AD149" s="6">
        <f>'Final (ha)'!AD149*2.471044</f>
        <v>0</v>
      </c>
      <c r="AE149" s="6">
        <f>'Final (ha)'!AE149*2.471044</f>
        <v>0</v>
      </c>
      <c r="AF149" s="6">
        <f>'Final (ha)'!AF149*2.471044</f>
        <v>0</v>
      </c>
      <c r="AG149" s="6">
        <f>'Final (ha)'!AG149*2.471044</f>
        <v>0</v>
      </c>
      <c r="AH149" s="6">
        <f>'Final (ha)'!AH149*2.471044</f>
        <v>8.3891943799999993</v>
      </c>
      <c r="AJ149" s="47">
        <f t="shared" si="4"/>
        <v>250.47119745000001</v>
      </c>
      <c r="AK149" s="47">
        <f t="shared" si="5"/>
        <v>250.47119745000001</v>
      </c>
    </row>
    <row r="150" spans="1:37" x14ac:dyDescent="0.25">
      <c r="A150" s="6">
        <f>'Final (ha)'!A150</f>
        <v>2070</v>
      </c>
      <c r="B150" s="6" t="str">
        <f>'Final (ha)'!B150</f>
        <v>OutputSite 3</v>
      </c>
      <c r="C150" s="6" t="str">
        <f>'Final (ha)'!C150</f>
        <v>Westchester</v>
      </c>
      <c r="D150" s="6">
        <f>'Final (ha)'!D150</f>
        <v>0</v>
      </c>
      <c r="E150" s="6">
        <f>'Final (ha)'!E150</f>
        <v>0</v>
      </c>
      <c r="F150" s="6" t="str">
        <f>'Final (ha)'!F150</f>
        <v>Fixed</v>
      </c>
      <c r="G150" s="6" t="str">
        <f>'Final (ha)'!G150</f>
        <v>NYS RIM Max</v>
      </c>
      <c r="H150" s="6" t="str">
        <f>'Final (ha)'!H150</f>
        <v>Protect None</v>
      </c>
      <c r="I150" s="6">
        <f>'Final (ha)'!K150</f>
        <v>28.7502</v>
      </c>
      <c r="J150" s="6">
        <f>'Final (ha)'!J150*2.471044</f>
        <v>40.129754559999995</v>
      </c>
      <c r="K150" s="6">
        <f>'Final (ha)'!K150*2.471044</f>
        <v>71.043009208800001</v>
      </c>
      <c r="L150" s="6">
        <f>'Final (ha)'!L150*2.471044</f>
        <v>0</v>
      </c>
      <c r="M150" s="6">
        <f>'Final (ha)'!M150*2.471044</f>
        <v>0</v>
      </c>
      <c r="N150" s="6">
        <f>'Final (ha)'!N150*2.471044</f>
        <v>0.86165304279999999</v>
      </c>
      <c r="O150" s="6">
        <f>'Final (ha)'!O150*2.471044</f>
        <v>0</v>
      </c>
      <c r="P150" s="6">
        <f>'Final (ha)'!P150*2.471044</f>
        <v>20.777032160800001</v>
      </c>
      <c r="Q150" s="6">
        <f>'Final (ha)'!Q150*2.471044</f>
        <v>24.737621483999998</v>
      </c>
      <c r="R150" s="6">
        <f>'Final (ha)'!R150*2.471044</f>
        <v>0</v>
      </c>
      <c r="S150" s="6">
        <f>'Final (ha)'!S150*2.471044</f>
        <v>0</v>
      </c>
      <c r="T150" s="6">
        <f>'Final (ha)'!T150*2.471044</f>
        <v>5.7382583768000002</v>
      </c>
      <c r="U150" s="6">
        <f>'Final (ha)'!U150*2.471044</f>
        <v>0</v>
      </c>
      <c r="V150" s="6">
        <f>'Final (ha)'!V150*2.471044</f>
        <v>0</v>
      </c>
      <c r="W150" s="6">
        <f>'Final (ha)'!W150*2.471044</f>
        <v>1.1490354600000001</v>
      </c>
      <c r="X150" s="6">
        <f>'Final (ha)'!X150*2.471044</f>
        <v>0.94517433000000006</v>
      </c>
      <c r="Y150" s="6">
        <f>'Final (ha)'!Y150*2.471044</f>
        <v>0</v>
      </c>
      <c r="Z150" s="6">
        <f>'Final (ha)'!Z150*2.471044</f>
        <v>69.348120129199998</v>
      </c>
      <c r="AA150" s="6">
        <f>'Final (ha)'!AA150*2.471044</f>
        <v>0</v>
      </c>
      <c r="AB150" s="6">
        <f>'Final (ha)'!AB150*2.471044</f>
        <v>0</v>
      </c>
      <c r="AC150" s="6">
        <f>'Final (ha)'!AC150*2.471044</f>
        <v>1.1809119276</v>
      </c>
      <c r="AD150" s="6">
        <f>'Final (ha)'!AD150*2.471044</f>
        <v>0</v>
      </c>
      <c r="AE150" s="6">
        <f>'Final (ha)'!AE150*2.471044</f>
        <v>0</v>
      </c>
      <c r="AF150" s="6">
        <f>'Final (ha)'!AF150*2.471044</f>
        <v>0</v>
      </c>
      <c r="AG150" s="6">
        <f>'Final (ha)'!AG150*2.471044</f>
        <v>0</v>
      </c>
      <c r="AH150" s="6">
        <f>'Final (ha)'!AH150*2.471044</f>
        <v>14.560626770000001</v>
      </c>
      <c r="AJ150" s="47">
        <f t="shared" si="4"/>
        <v>250.47119744999995</v>
      </c>
      <c r="AK150" s="47">
        <f t="shared" si="5"/>
        <v>250.47119744999995</v>
      </c>
    </row>
    <row r="151" spans="1:37" x14ac:dyDescent="0.25">
      <c r="A151" s="6">
        <f>'Final (ha)'!A151</f>
        <v>2085</v>
      </c>
      <c r="B151" s="6" t="str">
        <f>'Final (ha)'!B151</f>
        <v>OutputSite 3</v>
      </c>
      <c r="C151" s="6" t="str">
        <f>'Final (ha)'!C151</f>
        <v>Westchester</v>
      </c>
      <c r="D151" s="6">
        <f>'Final (ha)'!D151</f>
        <v>0</v>
      </c>
      <c r="E151" s="6">
        <f>'Final (ha)'!E151</f>
        <v>0</v>
      </c>
      <c r="F151" s="6" t="str">
        <f>'Final (ha)'!F151</f>
        <v>Fixed</v>
      </c>
      <c r="G151" s="6" t="str">
        <f>'Final (ha)'!G151</f>
        <v>NYS RIM Max</v>
      </c>
      <c r="H151" s="6" t="str">
        <f>'Final (ha)'!H151</f>
        <v>Protect None</v>
      </c>
      <c r="I151" s="6">
        <f>'Final (ha)'!K151</f>
        <v>24.3142</v>
      </c>
      <c r="J151" s="6">
        <f>'Final (ha)'!J151*2.471044</f>
        <v>34.167125388000002</v>
      </c>
      <c r="K151" s="6">
        <f>'Final (ha)'!K151*2.471044</f>
        <v>60.0814580248</v>
      </c>
      <c r="L151" s="6">
        <f>'Final (ha)'!L151*2.471044</f>
        <v>0</v>
      </c>
      <c r="M151" s="6">
        <f>'Final (ha)'!M151*2.471044</f>
        <v>0</v>
      </c>
      <c r="N151" s="6">
        <f>'Final (ha)'!N151*2.471044</f>
        <v>0.3049268296</v>
      </c>
      <c r="O151" s="6">
        <f>'Final (ha)'!O151*2.471044</f>
        <v>0</v>
      </c>
      <c r="P151" s="6">
        <f>'Final (ha)'!P151*2.471044</f>
        <v>20.017680339599998</v>
      </c>
      <c r="Q151" s="6">
        <f>'Final (ha)'!Q151*2.471044</f>
        <v>35.402153179199999</v>
      </c>
      <c r="R151" s="6">
        <f>'Final (ha)'!R151*2.471044</f>
        <v>0</v>
      </c>
      <c r="S151" s="6">
        <f>'Final (ha)'!S151*2.471044</f>
        <v>0</v>
      </c>
      <c r="T151" s="6">
        <f>'Final (ha)'!T151*2.471044</f>
        <v>6.2000965003999999</v>
      </c>
      <c r="U151" s="6">
        <f>'Final (ha)'!U151*2.471044</f>
        <v>0</v>
      </c>
      <c r="V151" s="6">
        <f>'Final (ha)'!V151*2.471044</f>
        <v>0</v>
      </c>
      <c r="W151" s="6">
        <f>'Final (ha)'!W151*2.471044</f>
        <v>1.1490354600000001</v>
      </c>
      <c r="X151" s="6">
        <f>'Final (ha)'!X151*2.471044</f>
        <v>0.94517433000000006</v>
      </c>
      <c r="Y151" s="6">
        <f>'Final (ha)'!Y151*2.471044</f>
        <v>0</v>
      </c>
      <c r="Z151" s="6">
        <f>'Final (ha)'!Z151*2.471044</f>
        <v>71.2693568392</v>
      </c>
      <c r="AA151" s="6">
        <f>'Final (ha)'!AA151*2.471044</f>
        <v>0</v>
      </c>
      <c r="AB151" s="6">
        <f>'Final (ha)'!AB151*2.471044</f>
        <v>0</v>
      </c>
      <c r="AC151" s="6">
        <f>'Final (ha)'!AC151*2.471044</f>
        <v>0.41093461720000002</v>
      </c>
      <c r="AD151" s="6">
        <f>'Final (ha)'!AD151*2.471044</f>
        <v>0</v>
      </c>
      <c r="AE151" s="6">
        <f>'Final (ha)'!AE151*2.471044</f>
        <v>0</v>
      </c>
      <c r="AF151" s="6">
        <f>'Final (ha)'!AF151*2.471044</f>
        <v>0</v>
      </c>
      <c r="AG151" s="6">
        <f>'Final (ha)'!AG151*2.471044</f>
        <v>0</v>
      </c>
      <c r="AH151" s="6">
        <f>'Final (ha)'!AH151*2.471044</f>
        <v>20.523255942000002</v>
      </c>
      <c r="AJ151" s="47">
        <f t="shared" si="4"/>
        <v>250.47119745000001</v>
      </c>
      <c r="AK151" s="47">
        <f t="shared" si="5"/>
        <v>250.47119745000001</v>
      </c>
    </row>
    <row r="152" spans="1:37" x14ac:dyDescent="0.25">
      <c r="A152" s="6">
        <f>'Final (ha)'!A152</f>
        <v>2100</v>
      </c>
      <c r="B152" s="6" t="str">
        <f>'Final (ha)'!B152</f>
        <v>OutputSite 3</v>
      </c>
      <c r="C152" s="6" t="str">
        <f>'Final (ha)'!C152</f>
        <v>Westchester</v>
      </c>
      <c r="D152" s="6">
        <f>'Final (ha)'!D152</f>
        <v>0</v>
      </c>
      <c r="E152" s="6">
        <f>'Final (ha)'!E152</f>
        <v>0</v>
      </c>
      <c r="F152" s="6" t="str">
        <f>'Final (ha)'!F152</f>
        <v>Fixed</v>
      </c>
      <c r="G152" s="6" t="str">
        <f>'Final (ha)'!G152</f>
        <v>NYS RIM Max</v>
      </c>
      <c r="H152" s="6" t="str">
        <f>'Final (ha)'!H152</f>
        <v>Protect None</v>
      </c>
      <c r="I152" s="6">
        <f>'Final (ha)'!K152</f>
        <v>20.293900000000001</v>
      </c>
      <c r="J152" s="6">
        <f>'Final (ha)'!J152*2.471044</f>
        <v>26.913375726000002</v>
      </c>
      <c r="K152" s="6">
        <f>'Final (ha)'!K152*2.471044</f>
        <v>50.147119831600001</v>
      </c>
      <c r="L152" s="6">
        <f>'Final (ha)'!L152*2.471044</f>
        <v>0</v>
      </c>
      <c r="M152" s="6">
        <f>'Final (ha)'!M152*2.471044</f>
        <v>0</v>
      </c>
      <c r="N152" s="6">
        <f>'Final (ha)'!N152*2.471044</f>
        <v>9.1428628000000001E-3</v>
      </c>
      <c r="O152" s="6">
        <f>'Final (ha)'!O152*2.471044</f>
        <v>0</v>
      </c>
      <c r="P152" s="6">
        <f>'Final (ha)'!P152*2.471044</f>
        <v>18.795996186</v>
      </c>
      <c r="Q152" s="6">
        <f>'Final (ha)'!Q152*2.471044</f>
        <v>45.581866041600001</v>
      </c>
      <c r="R152" s="6">
        <f>'Final (ha)'!R152*2.471044</f>
        <v>0</v>
      </c>
      <c r="S152" s="6">
        <f>'Final (ha)'!S152*2.471044</f>
        <v>0</v>
      </c>
      <c r="T152" s="6">
        <f>'Final (ha)'!T152*2.471044</f>
        <v>4.3811610119999997</v>
      </c>
      <c r="U152" s="6">
        <f>'Final (ha)'!U152*2.471044</f>
        <v>0</v>
      </c>
      <c r="V152" s="6">
        <f>'Final (ha)'!V152*2.471044</f>
        <v>0</v>
      </c>
      <c r="W152" s="6">
        <f>'Final (ha)'!W152*2.471044</f>
        <v>1.1490354600000001</v>
      </c>
      <c r="X152" s="6">
        <f>'Final (ha)'!X152*2.471044</f>
        <v>0.94517433000000006</v>
      </c>
      <c r="Y152" s="6">
        <f>'Final (ha)'!Y152*2.471044</f>
        <v>0</v>
      </c>
      <c r="Z152" s="6">
        <f>'Final (ha)'!Z152*2.471044</f>
        <v>74.621575129600004</v>
      </c>
      <c r="AA152" s="6">
        <f>'Final (ha)'!AA152*2.471044</f>
        <v>0</v>
      </c>
      <c r="AB152" s="6">
        <f>'Final (ha)'!AB152*2.471044</f>
        <v>0</v>
      </c>
      <c r="AC152" s="6">
        <f>'Final (ha)'!AC152*2.471044</f>
        <v>0.1499923708</v>
      </c>
      <c r="AD152" s="6">
        <f>'Final (ha)'!AD152*2.471044</f>
        <v>0</v>
      </c>
      <c r="AE152" s="6">
        <f>'Final (ha)'!AE152*2.471044</f>
        <v>0</v>
      </c>
      <c r="AF152" s="6">
        <f>'Final (ha)'!AF152*2.471044</f>
        <v>0</v>
      </c>
      <c r="AG152" s="6">
        <f>'Final (ha)'!AG152*2.471044</f>
        <v>0</v>
      </c>
      <c r="AH152" s="6">
        <f>'Final (ha)'!AH152*2.471044</f>
        <v>27.777005603999999</v>
      </c>
      <c r="AJ152" s="47">
        <f t="shared" si="4"/>
        <v>250.47144455439999</v>
      </c>
      <c r="AK152" s="47">
        <f t="shared" si="5"/>
        <v>250.47144455439999</v>
      </c>
    </row>
    <row r="153" spans="1:37" x14ac:dyDescent="0.25">
      <c r="A153" s="6">
        <f>'Final (ha)'!A153</f>
        <v>0</v>
      </c>
      <c r="B153" s="6" t="str">
        <f>'Final (ha)'!B153</f>
        <v>Westchester County</v>
      </c>
      <c r="C153" s="6" t="str">
        <f>'Final (ha)'!C153</f>
        <v>Westchester</v>
      </c>
      <c r="D153" s="6" t="str">
        <f>'Final (ha)'!D153</f>
        <v>Westchester</v>
      </c>
      <c r="E153" s="6" t="str">
        <f>'Final (ha)'!E153</f>
        <v>Westchester</v>
      </c>
      <c r="F153" s="6" t="str">
        <f>'Final (ha)'!F153</f>
        <v>Fixed</v>
      </c>
      <c r="G153" s="6" t="str">
        <f>'Final (ha)'!G153</f>
        <v>NYS RIM Max</v>
      </c>
      <c r="H153" s="6" t="str">
        <f>'Final (ha)'!H153</f>
        <v>Protect None</v>
      </c>
      <c r="I153" s="6">
        <f>'Final (ha)'!K153</f>
        <v>3016.2624999999998</v>
      </c>
      <c r="J153" s="6">
        <f>'Final (ha)'!J153*2.471044</f>
        <v>8685.7258376099999</v>
      </c>
      <c r="K153" s="6">
        <f>'Final (ha)'!K153*2.471044</f>
        <v>7453.3173530499998</v>
      </c>
      <c r="L153" s="6">
        <f>'Final (ha)'!L153*2.471044</f>
        <v>71.88884757000001</v>
      </c>
      <c r="M153" s="6">
        <f>'Final (ha)'!M153*2.471044</f>
        <v>0</v>
      </c>
      <c r="N153" s="6">
        <f>'Final (ha)'!N153*2.471044</f>
        <v>31.48727817</v>
      </c>
      <c r="O153" s="6">
        <f>'Final (ha)'!O153*2.471044</f>
        <v>0.97606238000000001</v>
      </c>
      <c r="P153" s="6">
        <f>'Final (ha)'!P153*2.471044</f>
        <v>0</v>
      </c>
      <c r="Q153" s="6">
        <f>'Final (ha)'!Q153*2.471044</f>
        <v>58.273395129999997</v>
      </c>
      <c r="R153" s="6">
        <f>'Final (ha)'!R153*2.471044</f>
        <v>0</v>
      </c>
      <c r="S153" s="6">
        <f>'Final (ha)'!S153*2.471044</f>
        <v>76.058734319999999</v>
      </c>
      <c r="T153" s="6">
        <f>'Final (ha)'!T153*2.471044</f>
        <v>30.962181319999999</v>
      </c>
      <c r="U153" s="6">
        <f>'Final (ha)'!U153*2.471044</f>
        <v>0</v>
      </c>
      <c r="V153" s="6">
        <f>'Final (ha)'!V153*2.471044</f>
        <v>0</v>
      </c>
      <c r="W153" s="6">
        <f>'Final (ha)'!W153*2.471044</f>
        <v>58.92204418</v>
      </c>
      <c r="X153" s="6">
        <f>'Final (ha)'!X153*2.471044</f>
        <v>171.94759673999999</v>
      </c>
      <c r="Y153" s="6">
        <f>'Final (ha)'!Y153*2.471044</f>
        <v>1.01930565</v>
      </c>
      <c r="Z153" s="6">
        <f>'Final (ha)'!Z153*2.471044</f>
        <v>15707.852190269999</v>
      </c>
      <c r="AA153" s="6">
        <f>'Final (ha)'!AA153*2.471044</f>
        <v>0</v>
      </c>
      <c r="AB153" s="6">
        <f>'Final (ha)'!AB153*2.471044</f>
        <v>0</v>
      </c>
      <c r="AC153" s="6">
        <f>'Final (ha)'!AC153*2.471044</f>
        <v>68.522050120000003</v>
      </c>
      <c r="AD153" s="6">
        <f>'Final (ha)'!AD153*2.471044</f>
        <v>0</v>
      </c>
      <c r="AE153" s="6">
        <f>'Final (ha)'!AE153*2.471044</f>
        <v>0</v>
      </c>
      <c r="AF153" s="6">
        <f>'Final (ha)'!AF153*2.471044</f>
        <v>3.4532839900000001</v>
      </c>
      <c r="AG153" s="6">
        <f>'Final (ha)'!AG153*2.471044</f>
        <v>12238.44463817</v>
      </c>
      <c r="AH153" s="6">
        <f>'Final (ha)'!AH153*2.471044</f>
        <v>0</v>
      </c>
      <c r="AJ153" s="47">
        <f t="shared" si="4"/>
        <v>44658.850798669991</v>
      </c>
      <c r="AK153" s="47">
        <f t="shared" si="5"/>
        <v>32420.406160499992</v>
      </c>
    </row>
    <row r="154" spans="1:37" x14ac:dyDescent="0.25">
      <c r="A154" s="6">
        <f>'Final (ha)'!A154</f>
        <v>2003</v>
      </c>
      <c r="B154" s="6" t="str">
        <f>'Final (ha)'!B154</f>
        <v>Westchester County</v>
      </c>
      <c r="C154" s="6" t="str">
        <f>'Final (ha)'!C154</f>
        <v>Westchester</v>
      </c>
      <c r="D154" s="6" t="str">
        <f>'Final (ha)'!D154</f>
        <v>Westchester</v>
      </c>
      <c r="E154" s="6" t="str">
        <f>'Final (ha)'!E154</f>
        <v>Westchester</v>
      </c>
      <c r="F154" s="6" t="str">
        <f>'Final (ha)'!F154</f>
        <v>Fixed</v>
      </c>
      <c r="G154" s="6" t="str">
        <f>'Final (ha)'!G154</f>
        <v>NYS RIM Max</v>
      </c>
      <c r="H154" s="6" t="str">
        <f>'Final (ha)'!H154</f>
        <v>Protect None</v>
      </c>
      <c r="I154" s="6">
        <f>'Final (ha)'!K154</f>
        <v>2976.7863000000002</v>
      </c>
      <c r="J154" s="6">
        <f>'Final (ha)'!J154*2.471044</f>
        <v>8652.0825735500002</v>
      </c>
      <c r="K154" s="6">
        <f>'Final (ha)'!K154*2.471044</f>
        <v>7355.7699258972007</v>
      </c>
      <c r="L154" s="6">
        <f>'Final (ha)'!L154*2.471044</f>
        <v>71.88884757000001</v>
      </c>
      <c r="M154" s="6">
        <f>'Final (ha)'!M154*2.471044</f>
        <v>0</v>
      </c>
      <c r="N154" s="6">
        <f>'Final (ha)'!N154*2.471044</f>
        <v>31.285146770800001</v>
      </c>
      <c r="O154" s="6">
        <f>'Final (ha)'!O154*2.471044</f>
        <v>0.97606238000000001</v>
      </c>
      <c r="P154" s="6">
        <f>'Final (ha)'!P154*2.471044</f>
        <v>96.426808698800002</v>
      </c>
      <c r="Q154" s="6">
        <f>'Final (ha)'!Q154*2.471044</f>
        <v>59.703141188400004</v>
      </c>
      <c r="R154" s="6">
        <f>'Final (ha)'!R154*2.471044</f>
        <v>0</v>
      </c>
      <c r="S154" s="6">
        <f>'Final (ha)'!S154*2.471044</f>
        <v>75.592942526000002</v>
      </c>
      <c r="T154" s="6">
        <f>'Final (ha)'!T154*2.471044</f>
        <v>26.497746125199999</v>
      </c>
      <c r="U154" s="6">
        <f>'Final (ha)'!U154*2.471044</f>
        <v>0</v>
      </c>
      <c r="V154" s="6">
        <f>'Final (ha)'!V154*2.471044</f>
        <v>0</v>
      </c>
      <c r="W154" s="6">
        <f>'Final (ha)'!W154*2.471044</f>
        <v>58.909441855600001</v>
      </c>
      <c r="X154" s="6">
        <f>'Final (ha)'!X154*2.471044</f>
        <v>172.45416076000001</v>
      </c>
      <c r="Y154" s="6">
        <f>'Final (ha)'!Y154*2.471044</f>
        <v>0.92046388999999995</v>
      </c>
      <c r="Z154" s="6">
        <f>'Final (ha)'!Z154*2.471044</f>
        <v>15714.418742595601</v>
      </c>
      <c r="AA154" s="6">
        <f>'Final (ha)'!AA154*2.471044</f>
        <v>0</v>
      </c>
      <c r="AB154" s="6">
        <f>'Final (ha)'!AB154*2.471044</f>
        <v>0</v>
      </c>
      <c r="AC154" s="6">
        <f>'Final (ha)'!AC154*2.471044</f>
        <v>66.628489102800003</v>
      </c>
      <c r="AD154" s="6">
        <f>'Final (ha)'!AD154*2.471044</f>
        <v>0</v>
      </c>
      <c r="AE154" s="6">
        <f>'Final (ha)'!AE154*2.471044</f>
        <v>0</v>
      </c>
      <c r="AF154" s="6">
        <f>'Final (ha)'!AF154*2.471044</f>
        <v>3.2084035296</v>
      </c>
      <c r="AG154" s="6">
        <f>'Final (ha)'!AG154*2.471044</f>
        <v>12238.44463817</v>
      </c>
      <c r="AH154" s="6">
        <f>'Final (ha)'!AH154*2.471044</f>
        <v>33.64326406</v>
      </c>
      <c r="AJ154" s="47">
        <f t="shared" si="4"/>
        <v>44658.850798670006</v>
      </c>
      <c r="AK154" s="47">
        <f t="shared" si="5"/>
        <v>32420.406160500006</v>
      </c>
    </row>
    <row r="155" spans="1:37" x14ac:dyDescent="0.25">
      <c r="A155" s="6">
        <f>'Final (ha)'!A155</f>
        <v>2025</v>
      </c>
      <c r="B155" s="6" t="str">
        <f>'Final (ha)'!B155</f>
        <v>Westchester County</v>
      </c>
      <c r="C155" s="6" t="str">
        <f>'Final (ha)'!C155</f>
        <v>Westchester</v>
      </c>
      <c r="D155" s="6" t="str">
        <f>'Final (ha)'!D155</f>
        <v>Westchester</v>
      </c>
      <c r="E155" s="6" t="str">
        <f>'Final (ha)'!E155</f>
        <v>Westchester</v>
      </c>
      <c r="F155" s="6" t="str">
        <f>'Final (ha)'!F155</f>
        <v>Fixed</v>
      </c>
      <c r="G155" s="6" t="str">
        <f>'Final (ha)'!G155</f>
        <v>NYS RIM Max</v>
      </c>
      <c r="H155" s="6" t="str">
        <f>'Final (ha)'!H155</f>
        <v>Protect None</v>
      </c>
      <c r="I155" s="6">
        <f>'Final (ha)'!K155</f>
        <v>2960.1152999999999</v>
      </c>
      <c r="J155" s="6">
        <f>'Final (ha)'!J155*2.471044</f>
        <v>8629.7124593223998</v>
      </c>
      <c r="K155" s="6">
        <f>'Final (ha)'!K155*2.471044</f>
        <v>7314.5751513732002</v>
      </c>
      <c r="L155" s="6">
        <f>'Final (ha)'!L155*2.471044</f>
        <v>71.866855278399996</v>
      </c>
      <c r="M155" s="6">
        <f>'Final (ha)'!M155*2.471044</f>
        <v>0</v>
      </c>
      <c r="N155" s="6">
        <f>'Final (ha)'!N155*2.471044</f>
        <v>31.248328215199997</v>
      </c>
      <c r="O155" s="6">
        <f>'Final (ha)'!O155*2.471044</f>
        <v>0.97482685800000002</v>
      </c>
      <c r="P155" s="6">
        <f>'Final (ha)'!P155*2.471044</f>
        <v>88.064548698399989</v>
      </c>
      <c r="Q155" s="6">
        <f>'Final (ha)'!Q155*2.471044</f>
        <v>107.7607462136</v>
      </c>
      <c r="R155" s="6">
        <f>'Final (ha)'!R155*2.471044</f>
        <v>0</v>
      </c>
      <c r="S155" s="6">
        <f>'Final (ha)'!S155*2.471044</f>
        <v>75.002363009999996</v>
      </c>
      <c r="T155" s="6">
        <f>'Final (ha)'!T155*2.471044</f>
        <v>20.513865974800002</v>
      </c>
      <c r="U155" s="6">
        <f>'Final (ha)'!U155*2.471044</f>
        <v>0</v>
      </c>
      <c r="V155" s="6">
        <f>'Final (ha)'!V155*2.471044</f>
        <v>0</v>
      </c>
      <c r="W155" s="6">
        <f>'Final (ha)'!W155*2.471044</f>
        <v>58.731526687600002</v>
      </c>
      <c r="X155" s="6">
        <f>'Final (ha)'!X155*2.471044</f>
        <v>172.10772039119999</v>
      </c>
      <c r="Y155" s="6">
        <f>'Final (ha)'!Y155*2.471044</f>
        <v>0.92046388999999995</v>
      </c>
      <c r="Z155" s="6">
        <f>'Final (ha)'!Z155*2.471044</f>
        <v>15723.8316905048</v>
      </c>
      <c r="AA155" s="6">
        <f>'Final (ha)'!AA155*2.471044</f>
        <v>0</v>
      </c>
      <c r="AB155" s="6">
        <f>'Final (ha)'!AB155*2.471044</f>
        <v>0</v>
      </c>
      <c r="AC155" s="6">
        <f>'Final (ha)'!AC155*2.471044</f>
        <v>66.097461747200001</v>
      </c>
      <c r="AD155" s="6">
        <f>'Final (ha)'!AD155*2.471044</f>
        <v>0</v>
      </c>
      <c r="AE155" s="6">
        <f>'Final (ha)'!AE155*2.471044</f>
        <v>0</v>
      </c>
      <c r="AF155" s="6">
        <f>'Final (ha)'!AF155*2.471044</f>
        <v>2.9845269432000001</v>
      </c>
      <c r="AG155" s="6">
        <f>'Final (ha)'!AG155*2.471044</f>
        <v>12238.44463817</v>
      </c>
      <c r="AH155" s="6">
        <f>'Final (ha)'!AH155*2.471044</f>
        <v>56.013378287599998</v>
      </c>
      <c r="AJ155" s="47">
        <f t="shared" si="4"/>
        <v>44658.850551565607</v>
      </c>
      <c r="AK155" s="47">
        <f t="shared" si="5"/>
        <v>32420.405913395607</v>
      </c>
    </row>
    <row r="156" spans="1:37" x14ac:dyDescent="0.25">
      <c r="A156" s="6">
        <f>'Final (ha)'!A156</f>
        <v>2040</v>
      </c>
      <c r="B156" s="6" t="str">
        <f>'Final (ha)'!B156</f>
        <v>Westchester County</v>
      </c>
      <c r="C156" s="6" t="str">
        <f>'Final (ha)'!C156</f>
        <v>Westchester</v>
      </c>
      <c r="D156" s="6" t="str">
        <f>'Final (ha)'!D156</f>
        <v>Westchester</v>
      </c>
      <c r="E156" s="6" t="str">
        <f>'Final (ha)'!E156</f>
        <v>Westchester</v>
      </c>
      <c r="F156" s="6" t="str">
        <f>'Final (ha)'!F156</f>
        <v>Fixed</v>
      </c>
      <c r="G156" s="6" t="str">
        <f>'Final (ha)'!G156</f>
        <v>NYS RIM Max</v>
      </c>
      <c r="H156" s="6" t="str">
        <f>'Final (ha)'!H156</f>
        <v>Protect None</v>
      </c>
      <c r="I156" s="6">
        <f>'Final (ha)'!K156</f>
        <v>2909.4996999999998</v>
      </c>
      <c r="J156" s="6">
        <f>'Final (ha)'!J156*2.471044</f>
        <v>8586.9693286279999</v>
      </c>
      <c r="K156" s="6">
        <f>'Final (ha)'!K156*2.471044</f>
        <v>7189.5017766867995</v>
      </c>
      <c r="L156" s="6">
        <f>'Final (ha)'!L156*2.471044</f>
        <v>71.608136971600004</v>
      </c>
      <c r="M156" s="6">
        <f>'Final (ha)'!M156*2.471044</f>
        <v>0</v>
      </c>
      <c r="N156" s="6">
        <f>'Final (ha)'!N156*2.471044</f>
        <v>30.678011259999998</v>
      </c>
      <c r="O156" s="6">
        <f>'Final (ha)'!O156*2.471044</f>
        <v>0.95827086319999999</v>
      </c>
      <c r="P156" s="6">
        <f>'Final (ha)'!P156*2.471044</f>
        <v>185.31372084040001</v>
      </c>
      <c r="Q156" s="6">
        <f>'Final (ha)'!Q156*2.471044</f>
        <v>123.3256052652</v>
      </c>
      <c r="R156" s="6">
        <f>'Final (ha)'!R156*2.471044</f>
        <v>0</v>
      </c>
      <c r="S156" s="6">
        <f>'Final (ha)'!S156*2.471044</f>
        <v>74.128354747199992</v>
      </c>
      <c r="T156" s="6">
        <f>'Final (ha)'!T156*2.471044</f>
        <v>28.737500406799999</v>
      </c>
      <c r="U156" s="6">
        <f>'Final (ha)'!U156*2.471044</f>
        <v>0</v>
      </c>
      <c r="V156" s="6">
        <f>'Final (ha)'!V156*2.471044</f>
        <v>0</v>
      </c>
      <c r="W156" s="6">
        <f>'Final (ha)'!W156*2.471044</f>
        <v>58.125873803200001</v>
      </c>
      <c r="X156" s="6">
        <f>'Final (ha)'!X156*2.471044</f>
        <v>172.22657760760001</v>
      </c>
      <c r="Y156" s="6">
        <f>'Final (ha)'!Y156*2.471044</f>
        <v>0.90810866999999995</v>
      </c>
      <c r="Z156" s="6">
        <f>'Final (ha)'!Z156*2.471044</f>
        <v>15731.8581356256</v>
      </c>
      <c r="AA156" s="6">
        <f>'Final (ha)'!AA156*2.471044</f>
        <v>0</v>
      </c>
      <c r="AB156" s="6">
        <f>'Final (ha)'!AB156*2.471044</f>
        <v>0</v>
      </c>
      <c r="AC156" s="6">
        <f>'Final (ha)'!AC156*2.471044</f>
        <v>64.455453009199999</v>
      </c>
      <c r="AD156" s="6">
        <f>'Final (ha)'!AD156*2.471044</f>
        <v>0</v>
      </c>
      <c r="AE156" s="6">
        <f>'Final (ha)'!AE156*2.471044</f>
        <v>0</v>
      </c>
      <c r="AF156" s="6">
        <f>'Final (ha)'!AF156*2.471044</f>
        <v>2.8550442376</v>
      </c>
      <c r="AG156" s="6">
        <f>'Final (ha)'!AG156*2.471044</f>
        <v>12238.44463817</v>
      </c>
      <c r="AH156" s="6">
        <f>'Final (ha)'!AH156*2.471044</f>
        <v>98.756508982</v>
      </c>
      <c r="AJ156" s="47">
        <f t="shared" si="4"/>
        <v>44658.851045774398</v>
      </c>
      <c r="AK156" s="47">
        <f t="shared" si="5"/>
        <v>32420.406407604398</v>
      </c>
    </row>
    <row r="157" spans="1:37" x14ac:dyDescent="0.25">
      <c r="A157" s="6">
        <f>'Final (ha)'!A157</f>
        <v>2055</v>
      </c>
      <c r="B157" s="6" t="str">
        <f>'Final (ha)'!B157</f>
        <v>Westchester County</v>
      </c>
      <c r="C157" s="6" t="str">
        <f>'Final (ha)'!C157</f>
        <v>Westchester</v>
      </c>
      <c r="D157" s="6" t="str">
        <f>'Final (ha)'!D157</f>
        <v>Westchester</v>
      </c>
      <c r="E157" s="6" t="str">
        <f>'Final (ha)'!E157</f>
        <v>Westchester</v>
      </c>
      <c r="F157" s="6" t="str">
        <f>'Final (ha)'!F157</f>
        <v>Fixed</v>
      </c>
      <c r="G157" s="6" t="str">
        <f>'Final (ha)'!G157</f>
        <v>NYS RIM Max</v>
      </c>
      <c r="H157" s="6" t="str">
        <f>'Final (ha)'!H157</f>
        <v>Protect None</v>
      </c>
      <c r="I157" s="6">
        <f>'Final (ha)'!K157</f>
        <v>2880.3906000000002</v>
      </c>
      <c r="J157" s="6">
        <f>'Final (ha)'!J157*2.471044</f>
        <v>8534.4766938316006</v>
      </c>
      <c r="K157" s="6">
        <f>'Final (ha)'!K157*2.471044</f>
        <v>7117.5719097864003</v>
      </c>
      <c r="L157" s="6">
        <f>'Final (ha)'!L157*2.471044</f>
        <v>70.210020276400002</v>
      </c>
      <c r="M157" s="6">
        <f>'Final (ha)'!M157*2.471044</f>
        <v>0</v>
      </c>
      <c r="N157" s="6">
        <f>'Final (ha)'!N157*2.471044</f>
        <v>30.385933859199998</v>
      </c>
      <c r="O157" s="6">
        <f>'Final (ha)'!O157*2.471044</f>
        <v>0.94986931360000004</v>
      </c>
      <c r="P157" s="6">
        <f>'Final (ha)'!P157*2.471044</f>
        <v>152.71842654079998</v>
      </c>
      <c r="Q157" s="6">
        <f>'Final (ha)'!Q157*2.471044</f>
        <v>223.9398451264</v>
      </c>
      <c r="R157" s="6">
        <f>'Final (ha)'!R157*2.471044</f>
        <v>0</v>
      </c>
      <c r="S157" s="6">
        <f>'Final (ha)'!S157*2.471044</f>
        <v>72.557017867599995</v>
      </c>
      <c r="T157" s="6">
        <f>'Final (ha)'!T157*2.471044</f>
        <v>28.290241442800003</v>
      </c>
      <c r="U157" s="6">
        <f>'Final (ha)'!U157*2.471044</f>
        <v>0</v>
      </c>
      <c r="V157" s="6">
        <f>'Final (ha)'!V157*2.471044</f>
        <v>0</v>
      </c>
      <c r="W157" s="6">
        <f>'Final (ha)'!W157*2.471044</f>
        <v>56.584436556</v>
      </c>
      <c r="X157" s="6">
        <f>'Final (ha)'!X157*2.471044</f>
        <v>169.962112886</v>
      </c>
      <c r="Y157" s="6">
        <f>'Final (ha)'!Y157*2.471044</f>
        <v>0.90810866999999995</v>
      </c>
      <c r="Z157" s="6">
        <f>'Final (ha)'!Z157*2.471044</f>
        <v>15745.8701906276</v>
      </c>
      <c r="AA157" s="6">
        <f>'Final (ha)'!AA157*2.471044</f>
        <v>0</v>
      </c>
      <c r="AB157" s="6">
        <f>'Final (ha)'!AB157*2.471044</f>
        <v>0</v>
      </c>
      <c r="AC157" s="6">
        <f>'Final (ha)'!AC157*2.471044</f>
        <v>62.054586658799998</v>
      </c>
      <c r="AD157" s="6">
        <f>'Final (ha)'!AD157*2.471044</f>
        <v>0</v>
      </c>
      <c r="AE157" s="6">
        <f>'Final (ha)'!AE157*2.471044</f>
        <v>0</v>
      </c>
      <c r="AF157" s="6">
        <f>'Final (ha)'!AF157*2.471044</f>
        <v>2.6776232783999996</v>
      </c>
      <c r="AG157" s="6">
        <f>'Final (ha)'!AG157*2.471044</f>
        <v>12238.44463817</v>
      </c>
      <c r="AH157" s="6">
        <f>'Final (ha)'!AH157*2.471044</f>
        <v>151.2491437784</v>
      </c>
      <c r="AJ157" s="47">
        <f t="shared" si="4"/>
        <v>44658.850798669999</v>
      </c>
      <c r="AK157" s="47">
        <f t="shared" si="5"/>
        <v>32420.406160499999</v>
      </c>
    </row>
    <row r="158" spans="1:37" x14ac:dyDescent="0.25">
      <c r="A158" s="6">
        <f>'Final (ha)'!A158</f>
        <v>2070</v>
      </c>
      <c r="B158" s="6" t="str">
        <f>'Final (ha)'!B158</f>
        <v>Westchester County</v>
      </c>
      <c r="C158" s="6" t="str">
        <f>'Final (ha)'!C158</f>
        <v>Westchester</v>
      </c>
      <c r="D158" s="6" t="str">
        <f>'Final (ha)'!D158</f>
        <v>Westchester</v>
      </c>
      <c r="E158" s="6" t="str">
        <f>'Final (ha)'!E158</f>
        <v>Westchester</v>
      </c>
      <c r="F158" s="6" t="str">
        <f>'Final (ha)'!F158</f>
        <v>Fixed</v>
      </c>
      <c r="G158" s="6" t="str">
        <f>'Final (ha)'!G158</f>
        <v>NYS RIM Max</v>
      </c>
      <c r="H158" s="6" t="str">
        <f>'Final (ha)'!H158</f>
        <v>Protect None</v>
      </c>
      <c r="I158" s="6">
        <f>'Final (ha)'!K158</f>
        <v>2835.3184000000001</v>
      </c>
      <c r="J158" s="6">
        <f>'Final (ha)'!J158*2.471044</f>
        <v>8434.9200608024003</v>
      </c>
      <c r="K158" s="6">
        <f>'Final (ha)'!K158*2.471044</f>
        <v>7006.1965204096005</v>
      </c>
      <c r="L158" s="6">
        <f>'Final (ha)'!L158*2.471044</f>
        <v>69.574220655199994</v>
      </c>
      <c r="M158" s="6">
        <f>'Final (ha)'!M158*2.471044</f>
        <v>0</v>
      </c>
      <c r="N158" s="6">
        <f>'Final (ha)'!N158*2.471044</f>
        <v>28.750844044400001</v>
      </c>
      <c r="O158" s="6">
        <f>'Final (ha)'!O158*2.471044</f>
        <v>0.92145230760000008</v>
      </c>
      <c r="P158" s="6">
        <f>'Final (ha)'!P158*2.471044</f>
        <v>188.18260292440002</v>
      </c>
      <c r="Q158" s="6">
        <f>'Final (ha)'!Q158*2.471044</f>
        <v>285.97021555399999</v>
      </c>
      <c r="R158" s="6">
        <f>'Final (ha)'!R158*2.471044</f>
        <v>0</v>
      </c>
      <c r="S158" s="6">
        <f>'Final (ha)'!S158*2.471044</f>
        <v>68.996243463599995</v>
      </c>
      <c r="T158" s="6">
        <f>'Final (ha)'!T158*2.471044</f>
        <v>50.218038794400002</v>
      </c>
      <c r="U158" s="6">
        <f>'Final (ha)'!U158*2.471044</f>
        <v>0</v>
      </c>
      <c r="V158" s="6">
        <f>'Final (ha)'!V158*2.471044</f>
        <v>0</v>
      </c>
      <c r="W158" s="6">
        <f>'Final (ha)'!W158*2.471044</f>
        <v>53.430643098799997</v>
      </c>
      <c r="X158" s="6">
        <f>'Final (ha)'!X158*2.471044</f>
        <v>168.8540967564</v>
      </c>
      <c r="Y158" s="6">
        <f>'Final (ha)'!Y158*2.471044</f>
        <v>0.90193106000000001</v>
      </c>
      <c r="Z158" s="6">
        <f>'Final (ha)'!Z158*2.471044</f>
        <v>15765.451484596799</v>
      </c>
      <c r="AA158" s="6">
        <f>'Final (ha)'!AA158*2.471044</f>
        <v>0</v>
      </c>
      <c r="AB158" s="6">
        <f>'Final (ha)'!AB158*2.471044</f>
        <v>0</v>
      </c>
      <c r="AC158" s="6">
        <f>'Final (ha)'!AC158*2.471044</f>
        <v>45.240120656400002</v>
      </c>
      <c r="AD158" s="6">
        <f>'Final (ha)'!AD158*2.471044</f>
        <v>0</v>
      </c>
      <c r="AE158" s="6">
        <f>'Final (ha)'!AE158*2.471044</f>
        <v>0</v>
      </c>
      <c r="AF158" s="6">
        <f>'Final (ha)'!AF158*2.471044</f>
        <v>1.9916614640000001</v>
      </c>
      <c r="AG158" s="6">
        <f>'Final (ha)'!AG158*2.471044</f>
        <v>12238.44463817</v>
      </c>
      <c r="AH158" s="6">
        <f>'Final (ha)'!AH158*2.471044</f>
        <v>250.80577680760001</v>
      </c>
      <c r="AJ158" s="47">
        <f t="shared" si="4"/>
        <v>44658.850551565607</v>
      </c>
      <c r="AK158" s="47">
        <f t="shared" si="5"/>
        <v>32420.405913395607</v>
      </c>
    </row>
    <row r="159" spans="1:37" x14ac:dyDescent="0.25">
      <c r="A159" s="6">
        <f>'Final (ha)'!A159</f>
        <v>2085</v>
      </c>
      <c r="B159" s="6" t="str">
        <f>'Final (ha)'!B159</f>
        <v>Westchester County</v>
      </c>
      <c r="C159" s="6" t="str">
        <f>'Final (ha)'!C159</f>
        <v>Westchester</v>
      </c>
      <c r="D159" s="6" t="str">
        <f>'Final (ha)'!D159</f>
        <v>Westchester</v>
      </c>
      <c r="E159" s="6" t="str">
        <f>'Final (ha)'!E159</f>
        <v>Westchester</v>
      </c>
      <c r="F159" s="6" t="str">
        <f>'Final (ha)'!F159</f>
        <v>Fixed</v>
      </c>
      <c r="G159" s="6" t="str">
        <f>'Final (ha)'!G159</f>
        <v>NYS RIM Max</v>
      </c>
      <c r="H159" s="6" t="str">
        <f>'Final (ha)'!H159</f>
        <v>Protect None</v>
      </c>
      <c r="I159" s="6">
        <f>'Final (ha)'!K159</f>
        <v>2782.6113999999998</v>
      </c>
      <c r="J159" s="6">
        <f>'Final (ha)'!J159*2.471044</f>
        <v>8293.9069696896004</v>
      </c>
      <c r="K159" s="6">
        <f>'Final (ha)'!K159*2.471044</f>
        <v>6875.9552043015992</v>
      </c>
      <c r="L159" s="6">
        <f>'Final (ha)'!L159*2.471044</f>
        <v>66.884489261200002</v>
      </c>
      <c r="M159" s="6">
        <f>'Final (ha)'!M159*2.471044</f>
        <v>0</v>
      </c>
      <c r="N159" s="6">
        <f>'Final (ha)'!N159*2.471044</f>
        <v>27.723631053600002</v>
      </c>
      <c r="O159" s="6">
        <f>'Final (ha)'!O159*2.471044</f>
        <v>0.89921291160000005</v>
      </c>
      <c r="P159" s="6">
        <f>'Final (ha)'!P159*2.471044</f>
        <v>204.41933883959999</v>
      </c>
      <c r="Q159" s="6">
        <f>'Final (ha)'!Q159*2.471044</f>
        <v>408.62172001600004</v>
      </c>
      <c r="R159" s="6">
        <f>'Final (ha)'!R159*2.471044</f>
        <v>0</v>
      </c>
      <c r="S159" s="6">
        <f>'Final (ha)'!S159*2.471044</f>
        <v>65.141167719199998</v>
      </c>
      <c r="T159" s="6">
        <f>'Final (ha)'!T159*2.471044</f>
        <v>52.342642425600005</v>
      </c>
      <c r="U159" s="6">
        <f>'Final (ha)'!U159*2.471044</f>
        <v>0</v>
      </c>
      <c r="V159" s="6">
        <f>'Final (ha)'!V159*2.471044</f>
        <v>0</v>
      </c>
      <c r="W159" s="6">
        <f>'Final (ha)'!W159*2.471044</f>
        <v>48.807813983599999</v>
      </c>
      <c r="X159" s="6">
        <f>'Final (ha)'!X159*2.471044</f>
        <v>168.71670671000001</v>
      </c>
      <c r="Y159" s="6">
        <f>'Final (ha)'!Y159*2.471044</f>
        <v>0.89575344999999995</v>
      </c>
      <c r="Z159" s="6">
        <f>'Final (ha)'!Z159*2.471044</f>
        <v>15792.74490689</v>
      </c>
      <c r="AA159" s="6">
        <f>'Final (ha)'!AA159*2.471044</f>
        <v>0</v>
      </c>
      <c r="AB159" s="6">
        <f>'Final (ha)'!AB159*2.471044</f>
        <v>0</v>
      </c>
      <c r="AC159" s="6">
        <f>'Final (ha)'!AC159*2.471044</f>
        <v>20.312970097600001</v>
      </c>
      <c r="AD159" s="6">
        <f>'Final (ha)'!AD159*2.471044</f>
        <v>0</v>
      </c>
      <c r="AE159" s="6">
        <f>'Final (ha)'!AE159*2.471044</f>
        <v>0</v>
      </c>
      <c r="AF159" s="6">
        <f>'Final (ha)'!AF159*2.471044</f>
        <v>1.2147652304000001</v>
      </c>
      <c r="AG159" s="6">
        <f>'Final (ha)'!AG159*2.471044</f>
        <v>12238.44463817</v>
      </c>
      <c r="AH159" s="6">
        <f>'Final (ha)'!AH159*2.471044</f>
        <v>391.81886792040001</v>
      </c>
      <c r="AJ159" s="47">
        <f t="shared" si="4"/>
        <v>44658.850798670006</v>
      </c>
      <c r="AK159" s="47">
        <f t="shared" si="5"/>
        <v>32420.406160500006</v>
      </c>
    </row>
    <row r="160" spans="1:37" x14ac:dyDescent="0.25">
      <c r="A160" s="6">
        <f>'Final (ha)'!A160</f>
        <v>2100</v>
      </c>
      <c r="B160" s="6" t="str">
        <f>'Final (ha)'!B160</f>
        <v>Westchester County</v>
      </c>
      <c r="C160" s="6" t="str">
        <f>'Final (ha)'!C160</f>
        <v>Westchester</v>
      </c>
      <c r="D160" s="6" t="str">
        <f>'Final (ha)'!D160</f>
        <v>Westchester</v>
      </c>
      <c r="E160" s="6" t="str">
        <f>'Final (ha)'!E160</f>
        <v>Westchester</v>
      </c>
      <c r="F160" s="6" t="str">
        <f>'Final (ha)'!F160</f>
        <v>Fixed</v>
      </c>
      <c r="G160" s="6" t="str">
        <f>'Final (ha)'!G160</f>
        <v>NYS RIM Max</v>
      </c>
      <c r="H160" s="6" t="str">
        <f>'Final (ha)'!H160</f>
        <v>Protect None</v>
      </c>
      <c r="I160" s="6">
        <f>'Final (ha)'!K160</f>
        <v>2740.8391999999999</v>
      </c>
      <c r="J160" s="6">
        <f>'Final (ha)'!J160*2.471044</f>
        <v>8197.9718987468004</v>
      </c>
      <c r="K160" s="6">
        <f>'Final (ha)'!K160*2.471044</f>
        <v>6772.7342601248001</v>
      </c>
      <c r="L160" s="6">
        <f>'Final (ha)'!L160*2.471044</f>
        <v>65.088534482</v>
      </c>
      <c r="M160" s="6">
        <f>'Final (ha)'!M160*2.471044</f>
        <v>0</v>
      </c>
      <c r="N160" s="6">
        <f>'Final (ha)'!N160*2.471044</f>
        <v>27.2385651164</v>
      </c>
      <c r="O160" s="6">
        <f>'Final (ha)'!O160*2.471044</f>
        <v>0.86165304279999999</v>
      </c>
      <c r="P160" s="6">
        <f>'Final (ha)'!P160*2.471044</f>
        <v>183.0677889488</v>
      </c>
      <c r="Q160" s="6">
        <f>'Final (ha)'!Q160*2.471044</f>
        <v>520.89533388680002</v>
      </c>
      <c r="R160" s="6">
        <f>'Final (ha)'!R160*2.471044</f>
        <v>0</v>
      </c>
      <c r="S160" s="6">
        <f>'Final (ha)'!S160*2.471044</f>
        <v>60.5304467196</v>
      </c>
      <c r="T160" s="6">
        <f>'Final (ha)'!T160*2.471044</f>
        <v>45.799565018000003</v>
      </c>
      <c r="U160" s="6">
        <f>'Final (ha)'!U160*2.471044</f>
        <v>0</v>
      </c>
      <c r="V160" s="6">
        <f>'Final (ha)'!V160*2.471044</f>
        <v>0</v>
      </c>
      <c r="W160" s="6">
        <f>'Final (ha)'!W160*2.471044</f>
        <v>45.731117099199999</v>
      </c>
      <c r="X160" s="6">
        <f>'Final (ha)'!X160*2.471044</f>
        <v>168.54447494320002</v>
      </c>
      <c r="Y160" s="6">
        <f>'Final (ha)'!Y160*2.471044</f>
        <v>0.89575344999999995</v>
      </c>
      <c r="Z160" s="6">
        <f>'Final (ha)'!Z160*2.471044</f>
        <v>15829.095446756399</v>
      </c>
      <c r="AA160" s="6">
        <f>'Final (ha)'!AA160*2.471044</f>
        <v>0</v>
      </c>
      <c r="AB160" s="6">
        <f>'Final (ha)'!AB160*2.471044</f>
        <v>0</v>
      </c>
      <c r="AC160" s="6">
        <f>'Final (ha)'!AC160*2.471044</f>
        <v>13.5371203452</v>
      </c>
      <c r="AD160" s="6">
        <f>'Final (ha)'!AD160*2.471044</f>
        <v>0</v>
      </c>
      <c r="AE160" s="6">
        <f>'Final (ha)'!AE160*2.471044</f>
        <v>0</v>
      </c>
      <c r="AF160" s="6">
        <f>'Final (ha)'!AF160*2.471044</f>
        <v>0.65976874800000007</v>
      </c>
      <c r="AG160" s="6">
        <f>'Final (ha)'!AG160*2.471044</f>
        <v>12238.44463817</v>
      </c>
      <c r="AH160" s="6">
        <f>'Final (ha)'!AH160*2.471044</f>
        <v>487.75393886320001</v>
      </c>
      <c r="AJ160" s="47">
        <f t="shared" si="4"/>
        <v>44658.850304461201</v>
      </c>
      <c r="AK160" s="47">
        <f t="shared" si="5"/>
        <v>32420.405666291201</v>
      </c>
    </row>
    <row r="161" spans="1:34" x14ac:dyDescent="0.25">
      <c r="A161" s="6">
        <f>'Final (ha)'!A161</f>
        <v>0</v>
      </c>
      <c r="B161" s="6">
        <f>'Final (ha)'!B161</f>
        <v>0</v>
      </c>
      <c r="C161" s="6">
        <f>'Final (ha)'!C161</f>
        <v>0</v>
      </c>
      <c r="D161" s="6">
        <f>'Final (ha)'!D161</f>
        <v>0</v>
      </c>
      <c r="E161" s="6">
        <f>'Final (ha)'!E161</f>
        <v>0</v>
      </c>
      <c r="F161" s="6">
        <f>'Final (ha)'!F161</f>
        <v>0</v>
      </c>
      <c r="G161" s="6">
        <f>'Final (ha)'!G161</f>
        <v>0</v>
      </c>
      <c r="H161" s="6">
        <f>'Final (ha)'!H161</f>
        <v>0</v>
      </c>
      <c r="I161" s="6">
        <f>'Final (ha)'!K161</f>
        <v>0</v>
      </c>
      <c r="J161" s="6">
        <f>'Final (ha)'!J161*2.471044</f>
        <v>0</v>
      </c>
      <c r="K161" s="6">
        <f>'Final (ha)'!K161*2.471044</f>
        <v>0</v>
      </c>
      <c r="L161" s="6">
        <f>'Final (ha)'!L161*2.471044</f>
        <v>0</v>
      </c>
      <c r="M161" s="6">
        <f>'Final (ha)'!M161*2.471044</f>
        <v>0</v>
      </c>
      <c r="N161" s="6">
        <f>'Final (ha)'!N161*2.471044</f>
        <v>0</v>
      </c>
      <c r="O161" s="6">
        <f>'Final (ha)'!O161*2.471044</f>
        <v>0</v>
      </c>
      <c r="P161" s="6">
        <f>'Final (ha)'!P161*2.471044</f>
        <v>0</v>
      </c>
      <c r="Q161" s="6">
        <f>'Final (ha)'!Q161*2.471044</f>
        <v>0</v>
      </c>
      <c r="R161" s="6">
        <f>'Final (ha)'!R161*2.471044</f>
        <v>0</v>
      </c>
      <c r="S161" s="6">
        <f>'Final (ha)'!S161*2.471044</f>
        <v>0</v>
      </c>
      <c r="T161" s="6">
        <f>'Final (ha)'!T161*2.471044</f>
        <v>0</v>
      </c>
      <c r="U161" s="6">
        <f>'Final (ha)'!U161*2.471044</f>
        <v>0</v>
      </c>
      <c r="V161" s="6">
        <f>'Final (ha)'!V161*2.471044</f>
        <v>0</v>
      </c>
      <c r="W161" s="6">
        <f>'Final (ha)'!W161*2.471044</f>
        <v>0</v>
      </c>
      <c r="X161" s="6">
        <f>'Final (ha)'!X161*2.471044</f>
        <v>0</v>
      </c>
      <c r="Y161" s="6">
        <f>'Final (ha)'!Y161*2.471044</f>
        <v>0</v>
      </c>
      <c r="Z161" s="6">
        <f>'Final (ha)'!Z161*2.471044</f>
        <v>0</v>
      </c>
      <c r="AA161" s="6">
        <f>'Final (ha)'!AA161*2.471044</f>
        <v>0</v>
      </c>
      <c r="AB161" s="6">
        <f>'Final (ha)'!AB161*2.471044</f>
        <v>0</v>
      </c>
      <c r="AC161" s="6">
        <f>'Final (ha)'!AC161*2.471044</f>
        <v>0</v>
      </c>
      <c r="AD161" s="6">
        <f>'Final (ha)'!AD161*2.471044</f>
        <v>0</v>
      </c>
      <c r="AE161" s="6">
        <f>'Final (ha)'!AE161*2.471044</f>
        <v>0</v>
      </c>
      <c r="AF161" s="6">
        <f>'Final (ha)'!AF161*2.471044</f>
        <v>0</v>
      </c>
      <c r="AG161" s="6">
        <f>'Final (ha)'!AG161*2.471044</f>
        <v>0</v>
      </c>
      <c r="AH161" s="6">
        <f>'Final (ha)'!AH161*2.471044</f>
        <v>0</v>
      </c>
    </row>
    <row r="162" spans="1:34" x14ac:dyDescent="0.25">
      <c r="A162" s="6">
        <f>'Final (ha)'!A162</f>
        <v>0</v>
      </c>
      <c r="B162" s="6">
        <f>'Final (ha)'!B162</f>
        <v>0</v>
      </c>
      <c r="C162" s="6">
        <f>'Final (ha)'!C162</f>
        <v>0</v>
      </c>
      <c r="D162" s="6">
        <f>'Final (ha)'!D162</f>
        <v>0</v>
      </c>
      <c r="E162" s="6">
        <f>'Final (ha)'!E162</f>
        <v>0</v>
      </c>
      <c r="F162" s="6">
        <f>'Final (ha)'!F162</f>
        <v>0</v>
      </c>
      <c r="G162" s="6">
        <f>'Final (ha)'!G162</f>
        <v>0</v>
      </c>
      <c r="H162" s="6">
        <f>'Final (ha)'!H162</f>
        <v>0</v>
      </c>
      <c r="I162" s="6">
        <f>'Final (ha)'!K162</f>
        <v>0</v>
      </c>
      <c r="J162" s="6">
        <f>'Final (ha)'!J162*2.471044</f>
        <v>0</v>
      </c>
      <c r="K162" s="6">
        <f>'Final (ha)'!K162*2.471044</f>
        <v>0</v>
      </c>
      <c r="L162" s="6">
        <f>'Final (ha)'!L162*2.471044</f>
        <v>0</v>
      </c>
      <c r="M162" s="6">
        <f>'Final (ha)'!M162*2.471044</f>
        <v>0</v>
      </c>
      <c r="N162" s="6">
        <f>'Final (ha)'!N162*2.471044</f>
        <v>0</v>
      </c>
      <c r="O162" s="6">
        <f>'Final (ha)'!O162*2.471044</f>
        <v>0</v>
      </c>
      <c r="P162" s="6">
        <f>'Final (ha)'!P162*2.471044</f>
        <v>0</v>
      </c>
      <c r="Q162" s="6">
        <f>'Final (ha)'!Q162*2.471044</f>
        <v>0</v>
      </c>
      <c r="R162" s="6">
        <f>'Final (ha)'!R162*2.471044</f>
        <v>0</v>
      </c>
      <c r="S162" s="6">
        <f>'Final (ha)'!S162*2.471044</f>
        <v>0</v>
      </c>
      <c r="T162" s="6">
        <f>'Final (ha)'!T162*2.471044</f>
        <v>0</v>
      </c>
      <c r="U162" s="6">
        <f>'Final (ha)'!U162*2.471044</f>
        <v>0</v>
      </c>
      <c r="V162" s="6">
        <f>'Final (ha)'!V162*2.471044</f>
        <v>0</v>
      </c>
      <c r="W162" s="6">
        <f>'Final (ha)'!W162*2.471044</f>
        <v>0</v>
      </c>
      <c r="X162" s="6">
        <f>'Final (ha)'!X162*2.471044</f>
        <v>0</v>
      </c>
      <c r="Y162" s="6">
        <f>'Final (ha)'!Y162*2.471044</f>
        <v>0</v>
      </c>
      <c r="Z162" s="6">
        <f>'Final (ha)'!Z162*2.471044</f>
        <v>0</v>
      </c>
      <c r="AA162" s="6">
        <f>'Final (ha)'!AA162*2.471044</f>
        <v>0</v>
      </c>
      <c r="AB162" s="6">
        <f>'Final (ha)'!AB162*2.471044</f>
        <v>0</v>
      </c>
      <c r="AC162" s="6">
        <f>'Final (ha)'!AC162*2.471044</f>
        <v>0</v>
      </c>
      <c r="AD162" s="6">
        <f>'Final (ha)'!AD162*2.471044</f>
        <v>0</v>
      </c>
      <c r="AE162" s="6">
        <f>'Final (ha)'!AE162*2.471044</f>
        <v>0</v>
      </c>
      <c r="AF162" s="6">
        <f>'Final (ha)'!AF162*2.471044</f>
        <v>0</v>
      </c>
      <c r="AG162" s="6">
        <f>'Final (ha)'!AG162*2.471044</f>
        <v>0</v>
      </c>
      <c r="AH162" s="6">
        <f>'Final (ha)'!AH162*2.471044</f>
        <v>0</v>
      </c>
    </row>
    <row r="163" spans="1:34" x14ac:dyDescent="0.25">
      <c r="A163" s="6">
        <f>'Final (ha)'!A163</f>
        <v>0</v>
      </c>
      <c r="B163" s="6">
        <f>'Final (ha)'!B163</f>
        <v>0</v>
      </c>
      <c r="C163" s="6">
        <f>'Final (ha)'!C163</f>
        <v>0</v>
      </c>
      <c r="D163" s="6">
        <f>'Final (ha)'!D163</f>
        <v>0</v>
      </c>
      <c r="E163" s="6">
        <f>'Final (ha)'!E163</f>
        <v>0</v>
      </c>
      <c r="F163" s="6">
        <f>'Final (ha)'!F163</f>
        <v>0</v>
      </c>
      <c r="G163" s="6">
        <f>'Final (ha)'!G163</f>
        <v>0</v>
      </c>
      <c r="H163" s="6">
        <f>'Final (ha)'!H163</f>
        <v>0</v>
      </c>
      <c r="I163" s="6">
        <f>'Final (ha)'!K163</f>
        <v>0</v>
      </c>
      <c r="J163" s="6">
        <f>'Final (ha)'!J163*2.471044</f>
        <v>0</v>
      </c>
      <c r="K163" s="6">
        <f>'Final (ha)'!K163*2.471044</f>
        <v>0</v>
      </c>
      <c r="L163" s="6">
        <f>'Final (ha)'!L163*2.471044</f>
        <v>0</v>
      </c>
      <c r="M163" s="6">
        <f>'Final (ha)'!M163*2.471044</f>
        <v>0</v>
      </c>
      <c r="N163" s="6">
        <f>'Final (ha)'!N163*2.471044</f>
        <v>0</v>
      </c>
      <c r="O163" s="6">
        <f>'Final (ha)'!O163*2.471044</f>
        <v>0</v>
      </c>
      <c r="P163" s="6">
        <f>'Final (ha)'!P163*2.471044</f>
        <v>0</v>
      </c>
      <c r="Q163" s="6">
        <f>'Final (ha)'!Q163*2.471044</f>
        <v>0</v>
      </c>
      <c r="R163" s="6">
        <f>'Final (ha)'!R163*2.471044</f>
        <v>0</v>
      </c>
      <c r="S163" s="6">
        <f>'Final (ha)'!S163*2.471044</f>
        <v>0</v>
      </c>
      <c r="T163" s="6">
        <f>'Final (ha)'!T163*2.471044</f>
        <v>0</v>
      </c>
      <c r="U163" s="6">
        <f>'Final (ha)'!U163*2.471044</f>
        <v>0</v>
      </c>
      <c r="V163" s="6">
        <f>'Final (ha)'!V163*2.471044</f>
        <v>0</v>
      </c>
      <c r="W163" s="6">
        <f>'Final (ha)'!W163*2.471044</f>
        <v>0</v>
      </c>
      <c r="X163" s="6">
        <f>'Final (ha)'!X163*2.471044</f>
        <v>0</v>
      </c>
      <c r="Y163" s="6">
        <f>'Final (ha)'!Y163*2.471044</f>
        <v>0</v>
      </c>
      <c r="Z163" s="6">
        <f>'Final (ha)'!Z163*2.471044</f>
        <v>0</v>
      </c>
      <c r="AA163" s="6">
        <f>'Final (ha)'!AA163*2.471044</f>
        <v>0</v>
      </c>
      <c r="AB163" s="6">
        <f>'Final (ha)'!AB163*2.471044</f>
        <v>0</v>
      </c>
      <c r="AC163" s="6">
        <f>'Final (ha)'!AC163*2.471044</f>
        <v>0</v>
      </c>
      <c r="AD163" s="6">
        <f>'Final (ha)'!AD163*2.471044</f>
        <v>0</v>
      </c>
      <c r="AE163" s="6">
        <f>'Final (ha)'!AE163*2.471044</f>
        <v>0</v>
      </c>
      <c r="AF163" s="6">
        <f>'Final (ha)'!AF163*2.471044</f>
        <v>0</v>
      </c>
      <c r="AG163" s="6">
        <f>'Final (ha)'!AG163*2.471044</f>
        <v>0</v>
      </c>
      <c r="AH163" s="6">
        <f>'Final (ha)'!AH163*2.471044</f>
        <v>0</v>
      </c>
    </row>
    <row r="164" spans="1:34" x14ac:dyDescent="0.25">
      <c r="A164" s="6">
        <f>'Final (ha)'!A164</f>
        <v>0</v>
      </c>
      <c r="B164" s="6">
        <f>'Final (ha)'!B164</f>
        <v>0</v>
      </c>
      <c r="C164" s="6">
        <f>'Final (ha)'!C164</f>
        <v>0</v>
      </c>
      <c r="D164" s="6">
        <f>'Final (ha)'!D164</f>
        <v>0</v>
      </c>
      <c r="E164" s="6">
        <f>'Final (ha)'!E164</f>
        <v>0</v>
      </c>
      <c r="F164" s="6">
        <f>'Final (ha)'!F164</f>
        <v>0</v>
      </c>
      <c r="G164" s="6">
        <f>'Final (ha)'!G164</f>
        <v>0</v>
      </c>
      <c r="H164" s="6">
        <f>'Final (ha)'!H164</f>
        <v>0</v>
      </c>
      <c r="I164" s="6">
        <f>'Final (ha)'!K164</f>
        <v>0</v>
      </c>
      <c r="J164" s="6">
        <f>'Final (ha)'!J164*2.471044</f>
        <v>0</v>
      </c>
      <c r="K164" s="6">
        <f>'Final (ha)'!K164*2.471044</f>
        <v>0</v>
      </c>
      <c r="L164" s="6">
        <f>'Final (ha)'!L164*2.471044</f>
        <v>0</v>
      </c>
      <c r="M164" s="6">
        <f>'Final (ha)'!M164*2.471044</f>
        <v>0</v>
      </c>
      <c r="N164" s="6">
        <f>'Final (ha)'!N164*2.471044</f>
        <v>0</v>
      </c>
      <c r="O164" s="6">
        <f>'Final (ha)'!O164*2.471044</f>
        <v>0</v>
      </c>
      <c r="P164" s="6">
        <f>'Final (ha)'!P164*2.471044</f>
        <v>0</v>
      </c>
      <c r="Q164" s="6">
        <f>'Final (ha)'!Q164*2.471044</f>
        <v>0</v>
      </c>
      <c r="R164" s="6">
        <f>'Final (ha)'!R164*2.471044</f>
        <v>0</v>
      </c>
      <c r="S164" s="6">
        <f>'Final (ha)'!S164*2.471044</f>
        <v>0</v>
      </c>
      <c r="T164" s="6">
        <f>'Final (ha)'!T164*2.471044</f>
        <v>0</v>
      </c>
      <c r="U164" s="6">
        <f>'Final (ha)'!U164*2.471044</f>
        <v>0</v>
      </c>
      <c r="V164" s="6">
        <f>'Final (ha)'!V164*2.471044</f>
        <v>0</v>
      </c>
      <c r="W164" s="6">
        <f>'Final (ha)'!W164*2.471044</f>
        <v>0</v>
      </c>
      <c r="X164" s="6">
        <f>'Final (ha)'!X164*2.471044</f>
        <v>0</v>
      </c>
      <c r="Y164" s="6">
        <f>'Final (ha)'!Y164*2.471044</f>
        <v>0</v>
      </c>
      <c r="Z164" s="6">
        <f>'Final (ha)'!Z164*2.471044</f>
        <v>0</v>
      </c>
      <c r="AA164" s="6">
        <f>'Final (ha)'!AA164*2.471044</f>
        <v>0</v>
      </c>
      <c r="AB164" s="6">
        <f>'Final (ha)'!AB164*2.471044</f>
        <v>0</v>
      </c>
      <c r="AC164" s="6">
        <f>'Final (ha)'!AC164*2.471044</f>
        <v>0</v>
      </c>
      <c r="AD164" s="6">
        <f>'Final (ha)'!AD164*2.471044</f>
        <v>0</v>
      </c>
      <c r="AE164" s="6">
        <f>'Final (ha)'!AE164*2.471044</f>
        <v>0</v>
      </c>
      <c r="AF164" s="6">
        <f>'Final (ha)'!AF164*2.471044</f>
        <v>0</v>
      </c>
      <c r="AG164" s="6">
        <f>'Final (ha)'!AG164*2.471044</f>
        <v>0</v>
      </c>
      <c r="AH164" s="6">
        <f>'Final (ha)'!AH164*2.471044</f>
        <v>0</v>
      </c>
    </row>
    <row r="165" spans="1:34" x14ac:dyDescent="0.25">
      <c r="A165" s="6">
        <f>'Final (ha)'!A165</f>
        <v>0</v>
      </c>
      <c r="B165" s="6">
        <f>'Final (ha)'!B165</f>
        <v>0</v>
      </c>
      <c r="C165" s="6">
        <f>'Final (ha)'!C165</f>
        <v>0</v>
      </c>
      <c r="D165" s="6">
        <f>'Final (ha)'!D165</f>
        <v>0</v>
      </c>
      <c r="E165" s="6">
        <f>'Final (ha)'!E165</f>
        <v>0</v>
      </c>
      <c r="F165" s="6">
        <f>'Final (ha)'!F165</f>
        <v>0</v>
      </c>
      <c r="G165" s="6">
        <f>'Final (ha)'!G165</f>
        <v>0</v>
      </c>
      <c r="H165" s="6">
        <f>'Final (ha)'!H165</f>
        <v>0</v>
      </c>
      <c r="I165" s="6">
        <f>'Final (ha)'!K165</f>
        <v>0</v>
      </c>
      <c r="J165" s="6">
        <f>'Final (ha)'!J165*2.471044</f>
        <v>0</v>
      </c>
      <c r="K165" s="6">
        <f>'Final (ha)'!K165*2.471044</f>
        <v>0</v>
      </c>
      <c r="L165" s="6">
        <f>'Final (ha)'!L165*2.471044</f>
        <v>0</v>
      </c>
      <c r="M165" s="6">
        <f>'Final (ha)'!M165*2.471044</f>
        <v>0</v>
      </c>
      <c r="N165" s="6">
        <f>'Final (ha)'!N165*2.471044</f>
        <v>0</v>
      </c>
      <c r="O165" s="6">
        <f>'Final (ha)'!O165*2.471044</f>
        <v>0</v>
      </c>
      <c r="P165" s="6">
        <f>'Final (ha)'!P165*2.471044</f>
        <v>0</v>
      </c>
      <c r="Q165" s="6">
        <f>'Final (ha)'!Q165*2.471044</f>
        <v>0</v>
      </c>
      <c r="R165" s="6">
        <f>'Final (ha)'!R165*2.471044</f>
        <v>0</v>
      </c>
      <c r="S165" s="6">
        <f>'Final (ha)'!S165*2.471044</f>
        <v>0</v>
      </c>
      <c r="T165" s="6">
        <f>'Final (ha)'!T165*2.471044</f>
        <v>0</v>
      </c>
      <c r="U165" s="6">
        <f>'Final (ha)'!U165*2.471044</f>
        <v>0</v>
      </c>
      <c r="V165" s="6">
        <f>'Final (ha)'!V165*2.471044</f>
        <v>0</v>
      </c>
      <c r="W165" s="6">
        <f>'Final (ha)'!W165*2.471044</f>
        <v>0</v>
      </c>
      <c r="X165" s="6">
        <f>'Final (ha)'!X165*2.471044</f>
        <v>0</v>
      </c>
      <c r="Y165" s="6">
        <f>'Final (ha)'!Y165*2.471044</f>
        <v>0</v>
      </c>
      <c r="Z165" s="6">
        <f>'Final (ha)'!Z165*2.471044</f>
        <v>0</v>
      </c>
      <c r="AA165" s="6">
        <f>'Final (ha)'!AA165*2.471044</f>
        <v>0</v>
      </c>
      <c r="AB165" s="6">
        <f>'Final (ha)'!AB165*2.471044</f>
        <v>0</v>
      </c>
      <c r="AC165" s="6">
        <f>'Final (ha)'!AC165*2.471044</f>
        <v>0</v>
      </c>
      <c r="AD165" s="6">
        <f>'Final (ha)'!AD165*2.471044</f>
        <v>0</v>
      </c>
      <c r="AE165" s="6">
        <f>'Final (ha)'!AE165*2.471044</f>
        <v>0</v>
      </c>
      <c r="AF165" s="6">
        <f>'Final (ha)'!AF165*2.471044</f>
        <v>0</v>
      </c>
      <c r="AG165" s="6">
        <f>'Final (ha)'!AG165*2.471044</f>
        <v>0</v>
      </c>
      <c r="AH165" s="6">
        <f>'Final (ha)'!AH165*2.471044</f>
        <v>0</v>
      </c>
    </row>
    <row r="166" spans="1:34" x14ac:dyDescent="0.25">
      <c r="A166" s="6">
        <f>'Final (ha)'!A166</f>
        <v>0</v>
      </c>
      <c r="B166" s="6">
        <f>'Final (ha)'!B166</f>
        <v>0</v>
      </c>
      <c r="C166" s="6">
        <f>'Final (ha)'!C166</f>
        <v>0</v>
      </c>
      <c r="D166" s="6">
        <f>'Final (ha)'!D166</f>
        <v>0</v>
      </c>
      <c r="E166" s="6">
        <f>'Final (ha)'!E166</f>
        <v>0</v>
      </c>
      <c r="F166" s="6">
        <f>'Final (ha)'!F166</f>
        <v>0</v>
      </c>
      <c r="G166" s="6">
        <f>'Final (ha)'!G166</f>
        <v>0</v>
      </c>
      <c r="H166" s="6">
        <f>'Final (ha)'!H166</f>
        <v>0</v>
      </c>
      <c r="I166" s="6">
        <f>'Final (ha)'!K166</f>
        <v>0</v>
      </c>
      <c r="J166" s="6">
        <f>'Final (ha)'!J166*2.471044</f>
        <v>0</v>
      </c>
      <c r="K166" s="6">
        <f>'Final (ha)'!K166*2.471044</f>
        <v>0</v>
      </c>
      <c r="L166" s="6">
        <f>'Final (ha)'!L166*2.471044</f>
        <v>0</v>
      </c>
      <c r="M166" s="6">
        <f>'Final (ha)'!M166*2.471044</f>
        <v>0</v>
      </c>
      <c r="N166" s="6">
        <f>'Final (ha)'!N166*2.471044</f>
        <v>0</v>
      </c>
      <c r="O166" s="6">
        <f>'Final (ha)'!O166*2.471044</f>
        <v>0</v>
      </c>
      <c r="P166" s="6">
        <f>'Final (ha)'!P166*2.471044</f>
        <v>0</v>
      </c>
      <c r="Q166" s="6">
        <f>'Final (ha)'!Q166*2.471044</f>
        <v>0</v>
      </c>
      <c r="R166" s="6">
        <f>'Final (ha)'!R166*2.471044</f>
        <v>0</v>
      </c>
      <c r="S166" s="6">
        <f>'Final (ha)'!S166*2.471044</f>
        <v>0</v>
      </c>
      <c r="T166" s="6">
        <f>'Final (ha)'!T166*2.471044</f>
        <v>0</v>
      </c>
      <c r="U166" s="6">
        <f>'Final (ha)'!U166*2.471044</f>
        <v>0</v>
      </c>
      <c r="V166" s="6">
        <f>'Final (ha)'!V166*2.471044</f>
        <v>0</v>
      </c>
      <c r="W166" s="6">
        <f>'Final (ha)'!W166*2.471044</f>
        <v>0</v>
      </c>
      <c r="X166" s="6">
        <f>'Final (ha)'!X166*2.471044</f>
        <v>0</v>
      </c>
      <c r="Y166" s="6">
        <f>'Final (ha)'!Y166*2.471044</f>
        <v>0</v>
      </c>
      <c r="Z166" s="6">
        <f>'Final (ha)'!Z166*2.471044</f>
        <v>0</v>
      </c>
      <c r="AA166" s="6">
        <f>'Final (ha)'!AA166*2.471044</f>
        <v>0</v>
      </c>
      <c r="AB166" s="6">
        <f>'Final (ha)'!AB166*2.471044</f>
        <v>0</v>
      </c>
      <c r="AC166" s="6">
        <f>'Final (ha)'!AC166*2.471044</f>
        <v>0</v>
      </c>
      <c r="AD166" s="6">
        <f>'Final (ha)'!AD166*2.471044</f>
        <v>0</v>
      </c>
      <c r="AE166" s="6">
        <f>'Final (ha)'!AE166*2.471044</f>
        <v>0</v>
      </c>
      <c r="AF166" s="6">
        <f>'Final (ha)'!AF166*2.471044</f>
        <v>0</v>
      </c>
      <c r="AG166" s="6">
        <f>'Final (ha)'!AG166*2.471044</f>
        <v>0</v>
      </c>
      <c r="AH166" s="6">
        <f>'Final (ha)'!AH166*2.471044</f>
        <v>0</v>
      </c>
    </row>
    <row r="167" spans="1:34" x14ac:dyDescent="0.25">
      <c r="A167" s="6">
        <f>'Final (ha)'!A167</f>
        <v>0</v>
      </c>
      <c r="B167" s="6">
        <f>'Final (ha)'!B167</f>
        <v>0</v>
      </c>
      <c r="C167" s="6">
        <f>'Final (ha)'!C167</f>
        <v>0</v>
      </c>
      <c r="D167" s="6">
        <f>'Final (ha)'!D167</f>
        <v>0</v>
      </c>
      <c r="E167" s="6">
        <f>'Final (ha)'!E167</f>
        <v>0</v>
      </c>
      <c r="F167" s="6">
        <f>'Final (ha)'!F167</f>
        <v>0</v>
      </c>
      <c r="G167" s="6">
        <f>'Final (ha)'!G167</f>
        <v>0</v>
      </c>
      <c r="H167" s="6">
        <f>'Final (ha)'!H167</f>
        <v>0</v>
      </c>
      <c r="I167" s="6">
        <f>'Final (ha)'!K167</f>
        <v>0</v>
      </c>
      <c r="J167" s="6">
        <f>'Final (ha)'!J167*2.471044</f>
        <v>0</v>
      </c>
      <c r="K167" s="6">
        <f>'Final (ha)'!K167*2.471044</f>
        <v>0</v>
      </c>
      <c r="L167" s="6">
        <f>'Final (ha)'!L167*2.471044</f>
        <v>0</v>
      </c>
      <c r="M167" s="6">
        <f>'Final (ha)'!M167*2.471044</f>
        <v>0</v>
      </c>
      <c r="N167" s="6">
        <f>'Final (ha)'!N167*2.471044</f>
        <v>0</v>
      </c>
      <c r="O167" s="6">
        <f>'Final (ha)'!O167*2.471044</f>
        <v>0</v>
      </c>
      <c r="P167" s="6">
        <f>'Final (ha)'!P167*2.471044</f>
        <v>0</v>
      </c>
      <c r="Q167" s="6">
        <f>'Final (ha)'!Q167*2.471044</f>
        <v>0</v>
      </c>
      <c r="R167" s="6">
        <f>'Final (ha)'!R167*2.471044</f>
        <v>0</v>
      </c>
      <c r="S167" s="6">
        <f>'Final (ha)'!S167*2.471044</f>
        <v>0</v>
      </c>
      <c r="T167" s="6">
        <f>'Final (ha)'!T167*2.471044</f>
        <v>0</v>
      </c>
      <c r="U167" s="6">
        <f>'Final (ha)'!U167*2.471044</f>
        <v>0</v>
      </c>
      <c r="V167" s="6">
        <f>'Final (ha)'!V167*2.471044</f>
        <v>0</v>
      </c>
      <c r="W167" s="6">
        <f>'Final (ha)'!W167*2.471044</f>
        <v>0</v>
      </c>
      <c r="X167" s="6">
        <f>'Final (ha)'!X167*2.471044</f>
        <v>0</v>
      </c>
      <c r="Y167" s="6">
        <f>'Final (ha)'!Y167*2.471044</f>
        <v>0</v>
      </c>
      <c r="Z167" s="6">
        <f>'Final (ha)'!Z167*2.471044</f>
        <v>0</v>
      </c>
      <c r="AA167" s="6">
        <f>'Final (ha)'!AA167*2.471044</f>
        <v>0</v>
      </c>
      <c r="AB167" s="6">
        <f>'Final (ha)'!AB167*2.471044</f>
        <v>0</v>
      </c>
      <c r="AC167" s="6">
        <f>'Final (ha)'!AC167*2.471044</f>
        <v>0</v>
      </c>
      <c r="AD167" s="6">
        <f>'Final (ha)'!AD167*2.471044</f>
        <v>0</v>
      </c>
      <c r="AE167" s="6">
        <f>'Final (ha)'!AE167*2.471044</f>
        <v>0</v>
      </c>
      <c r="AF167" s="6">
        <f>'Final (ha)'!AF167*2.471044</f>
        <v>0</v>
      </c>
      <c r="AG167" s="6">
        <f>'Final (ha)'!AG167*2.471044</f>
        <v>0</v>
      </c>
      <c r="AH167" s="6">
        <f>'Final (ha)'!AH167*2.471044</f>
        <v>0</v>
      </c>
    </row>
    <row r="168" spans="1:34" x14ac:dyDescent="0.25">
      <c r="A168" s="6">
        <f>'Final (ha)'!A168</f>
        <v>0</v>
      </c>
      <c r="B168" s="6">
        <f>'Final (ha)'!B168</f>
        <v>0</v>
      </c>
      <c r="C168" s="6">
        <f>'Final (ha)'!C168</f>
        <v>0</v>
      </c>
      <c r="D168" s="6">
        <f>'Final (ha)'!D168</f>
        <v>0</v>
      </c>
      <c r="E168" s="6">
        <f>'Final (ha)'!E168</f>
        <v>0</v>
      </c>
      <c r="F168" s="6">
        <f>'Final (ha)'!F168</f>
        <v>0</v>
      </c>
      <c r="G168" s="6">
        <f>'Final (ha)'!G168</f>
        <v>0</v>
      </c>
      <c r="H168" s="6">
        <f>'Final (ha)'!H168</f>
        <v>0</v>
      </c>
      <c r="I168" s="6">
        <f>'Final (ha)'!K168</f>
        <v>0</v>
      </c>
      <c r="J168" s="6">
        <f>'Final (ha)'!J168*2.471044</f>
        <v>0</v>
      </c>
      <c r="K168" s="6">
        <f>'Final (ha)'!K168*2.471044</f>
        <v>0</v>
      </c>
      <c r="L168" s="6">
        <f>'Final (ha)'!L168*2.471044</f>
        <v>0</v>
      </c>
      <c r="M168" s="6">
        <f>'Final (ha)'!M168*2.471044</f>
        <v>0</v>
      </c>
      <c r="N168" s="6">
        <f>'Final (ha)'!N168*2.471044</f>
        <v>0</v>
      </c>
      <c r="O168" s="6">
        <f>'Final (ha)'!O168*2.471044</f>
        <v>0</v>
      </c>
      <c r="P168" s="6">
        <f>'Final (ha)'!P168*2.471044</f>
        <v>0</v>
      </c>
      <c r="Q168" s="6">
        <f>'Final (ha)'!Q168*2.471044</f>
        <v>0</v>
      </c>
      <c r="R168" s="6">
        <f>'Final (ha)'!R168*2.471044</f>
        <v>0</v>
      </c>
      <c r="S168" s="6">
        <f>'Final (ha)'!S168*2.471044</f>
        <v>0</v>
      </c>
      <c r="T168" s="6">
        <f>'Final (ha)'!T168*2.471044</f>
        <v>0</v>
      </c>
      <c r="U168" s="6">
        <f>'Final (ha)'!U168*2.471044</f>
        <v>0</v>
      </c>
      <c r="V168" s="6">
        <f>'Final (ha)'!V168*2.471044</f>
        <v>0</v>
      </c>
      <c r="W168" s="6">
        <f>'Final (ha)'!W168*2.471044</f>
        <v>0</v>
      </c>
      <c r="X168" s="6">
        <f>'Final (ha)'!X168*2.471044</f>
        <v>0</v>
      </c>
      <c r="Y168" s="6">
        <f>'Final (ha)'!Y168*2.471044</f>
        <v>0</v>
      </c>
      <c r="Z168" s="6">
        <f>'Final (ha)'!Z168*2.471044</f>
        <v>0</v>
      </c>
      <c r="AA168" s="6">
        <f>'Final (ha)'!AA168*2.471044</f>
        <v>0</v>
      </c>
      <c r="AB168" s="6">
        <f>'Final (ha)'!AB168*2.471044</f>
        <v>0</v>
      </c>
      <c r="AC168" s="6">
        <f>'Final (ha)'!AC168*2.471044</f>
        <v>0</v>
      </c>
      <c r="AD168" s="6">
        <f>'Final (ha)'!AD168*2.471044</f>
        <v>0</v>
      </c>
      <c r="AE168" s="6">
        <f>'Final (ha)'!AE168*2.471044</f>
        <v>0</v>
      </c>
      <c r="AF168" s="6">
        <f>'Final (ha)'!AF168*2.471044</f>
        <v>0</v>
      </c>
      <c r="AG168" s="6">
        <f>'Final (ha)'!AG168*2.471044</f>
        <v>0</v>
      </c>
      <c r="AH168" s="6">
        <f>'Final (ha)'!AH168*2.471044</f>
        <v>0</v>
      </c>
    </row>
    <row r="169" spans="1:34" x14ac:dyDescent="0.25">
      <c r="A169" s="6">
        <f>'Final (ha)'!A169</f>
        <v>0</v>
      </c>
      <c r="B169" s="6">
        <f>'Final (ha)'!B169</f>
        <v>0</v>
      </c>
      <c r="C169" s="6">
        <f>'Final (ha)'!C169</f>
        <v>0</v>
      </c>
      <c r="D169" s="6">
        <f>'Final (ha)'!D169</f>
        <v>0</v>
      </c>
      <c r="E169" s="6">
        <f>'Final (ha)'!E169</f>
        <v>0</v>
      </c>
      <c r="F169" s="6">
        <f>'Final (ha)'!F169</f>
        <v>0</v>
      </c>
      <c r="G169" s="6">
        <f>'Final (ha)'!G169</f>
        <v>0</v>
      </c>
      <c r="H169" s="6">
        <f>'Final (ha)'!H169</f>
        <v>0</v>
      </c>
      <c r="I169" s="6">
        <f>'Final (ha)'!K169</f>
        <v>0</v>
      </c>
      <c r="J169" s="6">
        <f>'Final (ha)'!J169*2.471044</f>
        <v>0</v>
      </c>
      <c r="K169" s="6">
        <f>'Final (ha)'!K169*2.471044</f>
        <v>0</v>
      </c>
      <c r="L169" s="6">
        <f>'Final (ha)'!L169*2.471044</f>
        <v>0</v>
      </c>
      <c r="M169" s="6">
        <f>'Final (ha)'!M169*2.471044</f>
        <v>0</v>
      </c>
      <c r="N169" s="6">
        <f>'Final (ha)'!N169*2.471044</f>
        <v>0</v>
      </c>
      <c r="O169" s="6">
        <f>'Final (ha)'!O169*2.471044</f>
        <v>0</v>
      </c>
      <c r="P169" s="6">
        <f>'Final (ha)'!P169*2.471044</f>
        <v>0</v>
      </c>
      <c r="Q169" s="6">
        <f>'Final (ha)'!Q169*2.471044</f>
        <v>0</v>
      </c>
      <c r="R169" s="6">
        <f>'Final (ha)'!R169*2.471044</f>
        <v>0</v>
      </c>
      <c r="S169" s="6">
        <f>'Final (ha)'!S169*2.471044</f>
        <v>0</v>
      </c>
      <c r="T169" s="6">
        <f>'Final (ha)'!T169*2.471044</f>
        <v>0</v>
      </c>
      <c r="U169" s="6">
        <f>'Final (ha)'!U169*2.471044</f>
        <v>0</v>
      </c>
      <c r="V169" s="6">
        <f>'Final (ha)'!V169*2.471044</f>
        <v>0</v>
      </c>
      <c r="W169" s="6">
        <f>'Final (ha)'!W169*2.471044</f>
        <v>0</v>
      </c>
      <c r="X169" s="6">
        <f>'Final (ha)'!X169*2.471044</f>
        <v>0</v>
      </c>
      <c r="Y169" s="6">
        <f>'Final (ha)'!Y169*2.471044</f>
        <v>0</v>
      </c>
      <c r="Z169" s="6">
        <f>'Final (ha)'!Z169*2.471044</f>
        <v>0</v>
      </c>
      <c r="AA169" s="6">
        <f>'Final (ha)'!AA169*2.471044</f>
        <v>0</v>
      </c>
      <c r="AB169" s="6">
        <f>'Final (ha)'!AB169*2.471044</f>
        <v>0</v>
      </c>
      <c r="AC169" s="6">
        <f>'Final (ha)'!AC169*2.471044</f>
        <v>0</v>
      </c>
      <c r="AD169" s="6">
        <f>'Final (ha)'!AD169*2.471044</f>
        <v>0</v>
      </c>
      <c r="AE169" s="6">
        <f>'Final (ha)'!AE169*2.471044</f>
        <v>0</v>
      </c>
      <c r="AF169" s="6">
        <f>'Final (ha)'!AF169*2.471044</f>
        <v>0</v>
      </c>
      <c r="AG169" s="6">
        <f>'Final (ha)'!AG169*2.471044</f>
        <v>0</v>
      </c>
      <c r="AH169" s="6">
        <f>'Final (ha)'!AH169*2.471044</f>
        <v>0</v>
      </c>
    </row>
    <row r="170" spans="1:34" x14ac:dyDescent="0.25">
      <c r="A170" s="6">
        <f>'Final (ha)'!A170</f>
        <v>0</v>
      </c>
      <c r="B170" s="6">
        <f>'Final (ha)'!B170</f>
        <v>0</v>
      </c>
      <c r="C170" s="6">
        <f>'Final (ha)'!C170</f>
        <v>0</v>
      </c>
      <c r="D170" s="6">
        <f>'Final (ha)'!D170</f>
        <v>0</v>
      </c>
      <c r="E170" s="6">
        <f>'Final (ha)'!E170</f>
        <v>0</v>
      </c>
      <c r="F170" s="6">
        <f>'Final (ha)'!F170</f>
        <v>0</v>
      </c>
      <c r="G170" s="6">
        <f>'Final (ha)'!G170</f>
        <v>0</v>
      </c>
      <c r="H170" s="6">
        <f>'Final (ha)'!H170</f>
        <v>0</v>
      </c>
      <c r="I170" s="6">
        <f>'Final (ha)'!K170</f>
        <v>0</v>
      </c>
      <c r="J170" s="6">
        <f>'Final (ha)'!J170*2.471044</f>
        <v>0</v>
      </c>
      <c r="K170" s="6">
        <f>'Final (ha)'!K170*2.471044</f>
        <v>0</v>
      </c>
      <c r="L170" s="6">
        <f>'Final (ha)'!L170*2.471044</f>
        <v>0</v>
      </c>
      <c r="M170" s="6">
        <f>'Final (ha)'!M170*2.471044</f>
        <v>0</v>
      </c>
      <c r="N170" s="6">
        <f>'Final (ha)'!N170*2.471044</f>
        <v>0</v>
      </c>
      <c r="O170" s="6">
        <f>'Final (ha)'!O170*2.471044</f>
        <v>0</v>
      </c>
      <c r="P170" s="6">
        <f>'Final (ha)'!P170*2.471044</f>
        <v>0</v>
      </c>
      <c r="Q170" s="6">
        <f>'Final (ha)'!Q170*2.471044</f>
        <v>0</v>
      </c>
      <c r="R170" s="6">
        <f>'Final (ha)'!R170*2.471044</f>
        <v>0</v>
      </c>
      <c r="S170" s="6">
        <f>'Final (ha)'!S170*2.471044</f>
        <v>0</v>
      </c>
      <c r="T170" s="6">
        <f>'Final (ha)'!T170*2.471044</f>
        <v>0</v>
      </c>
      <c r="U170" s="6">
        <f>'Final (ha)'!U170*2.471044</f>
        <v>0</v>
      </c>
      <c r="V170" s="6">
        <f>'Final (ha)'!V170*2.471044</f>
        <v>0</v>
      </c>
      <c r="W170" s="6">
        <f>'Final (ha)'!W170*2.471044</f>
        <v>0</v>
      </c>
      <c r="X170" s="6">
        <f>'Final (ha)'!X170*2.471044</f>
        <v>0</v>
      </c>
      <c r="Y170" s="6">
        <f>'Final (ha)'!Y170*2.471044</f>
        <v>0</v>
      </c>
      <c r="Z170" s="6">
        <f>'Final (ha)'!Z170*2.471044</f>
        <v>0</v>
      </c>
      <c r="AA170" s="6">
        <f>'Final (ha)'!AA170*2.471044</f>
        <v>0</v>
      </c>
      <c r="AB170" s="6">
        <f>'Final (ha)'!AB170*2.471044</f>
        <v>0</v>
      </c>
      <c r="AC170" s="6">
        <f>'Final (ha)'!AC170*2.471044</f>
        <v>0</v>
      </c>
      <c r="AD170" s="6">
        <f>'Final (ha)'!AD170*2.471044</f>
        <v>0</v>
      </c>
      <c r="AE170" s="6">
        <f>'Final (ha)'!AE170*2.471044</f>
        <v>0</v>
      </c>
      <c r="AF170" s="6">
        <f>'Final (ha)'!AF170*2.471044</f>
        <v>0</v>
      </c>
      <c r="AG170" s="6">
        <f>'Final (ha)'!AG170*2.471044</f>
        <v>0</v>
      </c>
      <c r="AH170" s="6">
        <f>'Final (ha)'!AH170*2.471044</f>
        <v>0</v>
      </c>
    </row>
    <row r="171" spans="1:34" x14ac:dyDescent="0.25">
      <c r="A171" s="6">
        <f>'Final (ha)'!A171</f>
        <v>0</v>
      </c>
      <c r="B171" s="6">
        <f>'Final (ha)'!B171</f>
        <v>0</v>
      </c>
      <c r="C171" s="6">
        <f>'Final (ha)'!C171</f>
        <v>0</v>
      </c>
      <c r="D171" s="6">
        <f>'Final (ha)'!D171</f>
        <v>0</v>
      </c>
      <c r="E171" s="6">
        <f>'Final (ha)'!E171</f>
        <v>0</v>
      </c>
      <c r="F171" s="6">
        <f>'Final (ha)'!F171</f>
        <v>0</v>
      </c>
      <c r="G171" s="6">
        <f>'Final (ha)'!G171</f>
        <v>0</v>
      </c>
      <c r="H171" s="6">
        <f>'Final (ha)'!H171</f>
        <v>0</v>
      </c>
      <c r="I171" s="6">
        <f>'Final (ha)'!K171</f>
        <v>0</v>
      </c>
      <c r="J171" s="6">
        <f>'Final (ha)'!J171*2.471044</f>
        <v>0</v>
      </c>
      <c r="K171" s="6">
        <f>'Final (ha)'!K171*2.471044</f>
        <v>0</v>
      </c>
      <c r="L171" s="6">
        <f>'Final (ha)'!L171*2.471044</f>
        <v>0</v>
      </c>
      <c r="M171" s="6">
        <f>'Final (ha)'!M171*2.471044</f>
        <v>0</v>
      </c>
      <c r="N171" s="6">
        <f>'Final (ha)'!N171*2.471044</f>
        <v>0</v>
      </c>
      <c r="O171" s="6">
        <f>'Final (ha)'!O171*2.471044</f>
        <v>0</v>
      </c>
      <c r="P171" s="6">
        <f>'Final (ha)'!P171*2.471044</f>
        <v>0</v>
      </c>
      <c r="Q171" s="6">
        <f>'Final (ha)'!Q171*2.471044</f>
        <v>0</v>
      </c>
      <c r="R171" s="6">
        <f>'Final (ha)'!R171*2.471044</f>
        <v>0</v>
      </c>
      <c r="S171" s="6">
        <f>'Final (ha)'!S171*2.471044</f>
        <v>0</v>
      </c>
      <c r="T171" s="6">
        <f>'Final (ha)'!T171*2.471044</f>
        <v>0</v>
      </c>
      <c r="U171" s="6">
        <f>'Final (ha)'!U171*2.471044</f>
        <v>0</v>
      </c>
      <c r="V171" s="6">
        <f>'Final (ha)'!V171*2.471044</f>
        <v>0</v>
      </c>
      <c r="W171" s="6">
        <f>'Final (ha)'!W171*2.471044</f>
        <v>0</v>
      </c>
      <c r="X171" s="6">
        <f>'Final (ha)'!X171*2.471044</f>
        <v>0</v>
      </c>
      <c r="Y171" s="6">
        <f>'Final (ha)'!Y171*2.471044</f>
        <v>0</v>
      </c>
      <c r="Z171" s="6">
        <f>'Final (ha)'!Z171*2.471044</f>
        <v>0</v>
      </c>
      <c r="AA171" s="6">
        <f>'Final (ha)'!AA171*2.471044</f>
        <v>0</v>
      </c>
      <c r="AB171" s="6">
        <f>'Final (ha)'!AB171*2.471044</f>
        <v>0</v>
      </c>
      <c r="AC171" s="6">
        <f>'Final (ha)'!AC171*2.471044</f>
        <v>0</v>
      </c>
      <c r="AD171" s="6">
        <f>'Final (ha)'!AD171*2.471044</f>
        <v>0</v>
      </c>
      <c r="AE171" s="6">
        <f>'Final (ha)'!AE171*2.471044</f>
        <v>0</v>
      </c>
      <c r="AF171" s="6">
        <f>'Final (ha)'!AF171*2.471044</f>
        <v>0</v>
      </c>
      <c r="AG171" s="6">
        <f>'Final (ha)'!AG171*2.471044</f>
        <v>0</v>
      </c>
      <c r="AH171" s="6">
        <f>'Final (ha)'!AH171*2.471044</f>
        <v>0</v>
      </c>
    </row>
    <row r="172" spans="1:34" x14ac:dyDescent="0.25">
      <c r="A172" s="6">
        <f>'Final (ha)'!A172</f>
        <v>0</v>
      </c>
      <c r="B172" s="6">
        <f>'Final (ha)'!B172</f>
        <v>0</v>
      </c>
      <c r="C172" s="6">
        <f>'Final (ha)'!C172</f>
        <v>0</v>
      </c>
      <c r="D172" s="6">
        <f>'Final (ha)'!D172</f>
        <v>0</v>
      </c>
      <c r="E172" s="6">
        <f>'Final (ha)'!E172</f>
        <v>0</v>
      </c>
      <c r="F172" s="6">
        <f>'Final (ha)'!F172</f>
        <v>0</v>
      </c>
      <c r="G172" s="6">
        <f>'Final (ha)'!G172</f>
        <v>0</v>
      </c>
      <c r="H172" s="6">
        <f>'Final (ha)'!H172</f>
        <v>0</v>
      </c>
      <c r="I172" s="6">
        <f>'Final (ha)'!K172</f>
        <v>0</v>
      </c>
      <c r="J172" s="6">
        <f>'Final (ha)'!J172*2.471044</f>
        <v>0</v>
      </c>
      <c r="K172" s="6">
        <f>'Final (ha)'!K172*2.471044</f>
        <v>0</v>
      </c>
      <c r="L172" s="6">
        <f>'Final (ha)'!L172*2.471044</f>
        <v>0</v>
      </c>
      <c r="M172" s="6">
        <f>'Final (ha)'!M172*2.471044</f>
        <v>0</v>
      </c>
      <c r="N172" s="6">
        <f>'Final (ha)'!N172*2.471044</f>
        <v>0</v>
      </c>
      <c r="O172" s="6">
        <f>'Final (ha)'!O172*2.471044</f>
        <v>0</v>
      </c>
      <c r="P172" s="6">
        <f>'Final (ha)'!P172*2.471044</f>
        <v>0</v>
      </c>
      <c r="Q172" s="6">
        <f>'Final (ha)'!Q172*2.471044</f>
        <v>0</v>
      </c>
      <c r="R172" s="6">
        <f>'Final (ha)'!R172*2.471044</f>
        <v>0</v>
      </c>
      <c r="S172" s="6">
        <f>'Final (ha)'!S172*2.471044</f>
        <v>0</v>
      </c>
      <c r="T172" s="6">
        <f>'Final (ha)'!T172*2.471044</f>
        <v>0</v>
      </c>
      <c r="U172" s="6">
        <f>'Final (ha)'!U172*2.471044</f>
        <v>0</v>
      </c>
      <c r="V172" s="6">
        <f>'Final (ha)'!V172*2.471044</f>
        <v>0</v>
      </c>
      <c r="W172" s="6">
        <f>'Final (ha)'!W172*2.471044</f>
        <v>0</v>
      </c>
      <c r="X172" s="6">
        <f>'Final (ha)'!X172*2.471044</f>
        <v>0</v>
      </c>
      <c r="Y172" s="6">
        <f>'Final (ha)'!Y172*2.471044</f>
        <v>0</v>
      </c>
      <c r="Z172" s="6">
        <f>'Final (ha)'!Z172*2.471044</f>
        <v>0</v>
      </c>
      <c r="AA172" s="6">
        <f>'Final (ha)'!AA172*2.471044</f>
        <v>0</v>
      </c>
      <c r="AB172" s="6">
        <f>'Final (ha)'!AB172*2.471044</f>
        <v>0</v>
      </c>
      <c r="AC172" s="6">
        <f>'Final (ha)'!AC172*2.471044</f>
        <v>0</v>
      </c>
      <c r="AD172" s="6">
        <f>'Final (ha)'!AD172*2.471044</f>
        <v>0</v>
      </c>
      <c r="AE172" s="6">
        <f>'Final (ha)'!AE172*2.471044</f>
        <v>0</v>
      </c>
      <c r="AF172" s="6">
        <f>'Final (ha)'!AF172*2.471044</f>
        <v>0</v>
      </c>
      <c r="AG172" s="6">
        <f>'Final (ha)'!AG172*2.471044</f>
        <v>0</v>
      </c>
      <c r="AH172" s="6">
        <f>'Final (ha)'!AH172*2.471044</f>
        <v>0</v>
      </c>
    </row>
    <row r="173" spans="1:34" x14ac:dyDescent="0.25">
      <c r="A173" s="6">
        <f>'Final (ha)'!A173</f>
        <v>0</v>
      </c>
      <c r="B173" s="6">
        <f>'Final (ha)'!B173</f>
        <v>0</v>
      </c>
      <c r="C173" s="6">
        <f>'Final (ha)'!C173</f>
        <v>0</v>
      </c>
      <c r="D173" s="6">
        <f>'Final (ha)'!D173</f>
        <v>0</v>
      </c>
      <c r="E173" s="6">
        <f>'Final (ha)'!E173</f>
        <v>0</v>
      </c>
      <c r="F173" s="6">
        <f>'Final (ha)'!F173</f>
        <v>0</v>
      </c>
      <c r="G173" s="6">
        <f>'Final (ha)'!G173</f>
        <v>0</v>
      </c>
      <c r="H173" s="6">
        <f>'Final (ha)'!H173</f>
        <v>0</v>
      </c>
      <c r="I173" s="6">
        <f>'Final (ha)'!K173</f>
        <v>0</v>
      </c>
      <c r="J173" s="6">
        <f>'Final (ha)'!J173*2.471044</f>
        <v>0</v>
      </c>
      <c r="K173" s="6">
        <f>'Final (ha)'!K173*2.471044</f>
        <v>0</v>
      </c>
      <c r="L173" s="6">
        <f>'Final (ha)'!L173*2.471044</f>
        <v>0</v>
      </c>
      <c r="M173" s="6">
        <f>'Final (ha)'!M173*2.471044</f>
        <v>0</v>
      </c>
      <c r="N173" s="6">
        <f>'Final (ha)'!N173*2.471044</f>
        <v>0</v>
      </c>
      <c r="O173" s="6">
        <f>'Final (ha)'!O173*2.471044</f>
        <v>0</v>
      </c>
      <c r="P173" s="6">
        <f>'Final (ha)'!P173*2.471044</f>
        <v>0</v>
      </c>
      <c r="Q173" s="6">
        <f>'Final (ha)'!Q173*2.471044</f>
        <v>0</v>
      </c>
      <c r="R173" s="6">
        <f>'Final (ha)'!R173*2.471044</f>
        <v>0</v>
      </c>
      <c r="S173" s="6">
        <f>'Final (ha)'!S173*2.471044</f>
        <v>0</v>
      </c>
      <c r="T173" s="6">
        <f>'Final (ha)'!T173*2.471044</f>
        <v>0</v>
      </c>
      <c r="U173" s="6">
        <f>'Final (ha)'!U173*2.471044</f>
        <v>0</v>
      </c>
      <c r="V173" s="6">
        <f>'Final (ha)'!V173*2.471044</f>
        <v>0</v>
      </c>
      <c r="W173" s="6">
        <f>'Final (ha)'!W173*2.471044</f>
        <v>0</v>
      </c>
      <c r="X173" s="6">
        <f>'Final (ha)'!X173*2.471044</f>
        <v>0</v>
      </c>
      <c r="Y173" s="6">
        <f>'Final (ha)'!Y173*2.471044</f>
        <v>0</v>
      </c>
      <c r="Z173" s="6">
        <f>'Final (ha)'!Z173*2.471044</f>
        <v>0</v>
      </c>
      <c r="AA173" s="6">
        <f>'Final (ha)'!AA173*2.471044</f>
        <v>0</v>
      </c>
      <c r="AB173" s="6">
        <f>'Final (ha)'!AB173*2.471044</f>
        <v>0</v>
      </c>
      <c r="AC173" s="6">
        <f>'Final (ha)'!AC173*2.471044</f>
        <v>0</v>
      </c>
      <c r="AD173" s="6">
        <f>'Final (ha)'!AD173*2.471044</f>
        <v>0</v>
      </c>
      <c r="AE173" s="6">
        <f>'Final (ha)'!AE173*2.471044</f>
        <v>0</v>
      </c>
      <c r="AF173" s="6">
        <f>'Final (ha)'!AF173*2.471044</f>
        <v>0</v>
      </c>
      <c r="AG173" s="6">
        <f>'Final (ha)'!AG173*2.471044</f>
        <v>0</v>
      </c>
      <c r="AH173" s="6">
        <f>'Final (ha)'!AH173*2.471044</f>
        <v>0</v>
      </c>
    </row>
    <row r="174" spans="1:34" x14ac:dyDescent="0.25">
      <c r="A174" s="6">
        <f>'Final (ha)'!A174</f>
        <v>0</v>
      </c>
      <c r="B174" s="6">
        <f>'Final (ha)'!B174</f>
        <v>0</v>
      </c>
      <c r="C174" s="6">
        <f>'Final (ha)'!C174</f>
        <v>0</v>
      </c>
      <c r="D174" s="6">
        <f>'Final (ha)'!D174</f>
        <v>0</v>
      </c>
      <c r="E174" s="6">
        <f>'Final (ha)'!E174</f>
        <v>0</v>
      </c>
      <c r="F174" s="6">
        <f>'Final (ha)'!F174</f>
        <v>0</v>
      </c>
      <c r="G174" s="6">
        <f>'Final (ha)'!G174</f>
        <v>0</v>
      </c>
      <c r="H174" s="6">
        <f>'Final (ha)'!H174</f>
        <v>0</v>
      </c>
      <c r="I174" s="6">
        <f>'Final (ha)'!K174</f>
        <v>0</v>
      </c>
      <c r="J174" s="6">
        <f>'Final (ha)'!J174*2.471044</f>
        <v>0</v>
      </c>
      <c r="K174" s="6">
        <f>'Final (ha)'!K174*2.471044</f>
        <v>0</v>
      </c>
      <c r="L174" s="6">
        <f>'Final (ha)'!L174*2.471044</f>
        <v>0</v>
      </c>
      <c r="M174" s="6">
        <f>'Final (ha)'!M174*2.471044</f>
        <v>0</v>
      </c>
      <c r="N174" s="6">
        <f>'Final (ha)'!N174*2.471044</f>
        <v>0</v>
      </c>
      <c r="O174" s="6">
        <f>'Final (ha)'!O174*2.471044</f>
        <v>0</v>
      </c>
      <c r="P174" s="6">
        <f>'Final (ha)'!P174*2.471044</f>
        <v>0</v>
      </c>
      <c r="Q174" s="6">
        <f>'Final (ha)'!Q174*2.471044</f>
        <v>0</v>
      </c>
      <c r="R174" s="6">
        <f>'Final (ha)'!R174*2.471044</f>
        <v>0</v>
      </c>
      <c r="S174" s="6">
        <f>'Final (ha)'!S174*2.471044</f>
        <v>0</v>
      </c>
      <c r="T174" s="6">
        <f>'Final (ha)'!T174*2.471044</f>
        <v>0</v>
      </c>
      <c r="U174" s="6">
        <f>'Final (ha)'!U174*2.471044</f>
        <v>0</v>
      </c>
      <c r="V174" s="6">
        <f>'Final (ha)'!V174*2.471044</f>
        <v>0</v>
      </c>
      <c r="W174" s="6">
        <f>'Final (ha)'!W174*2.471044</f>
        <v>0</v>
      </c>
      <c r="X174" s="6">
        <f>'Final (ha)'!X174*2.471044</f>
        <v>0</v>
      </c>
      <c r="Y174" s="6">
        <f>'Final (ha)'!Y174*2.471044</f>
        <v>0</v>
      </c>
      <c r="Z174" s="6">
        <f>'Final (ha)'!Z174*2.471044</f>
        <v>0</v>
      </c>
      <c r="AA174" s="6">
        <f>'Final (ha)'!AA174*2.471044</f>
        <v>0</v>
      </c>
      <c r="AB174" s="6">
        <f>'Final (ha)'!AB174*2.471044</f>
        <v>0</v>
      </c>
      <c r="AC174" s="6">
        <f>'Final (ha)'!AC174*2.471044</f>
        <v>0</v>
      </c>
      <c r="AD174" s="6">
        <f>'Final (ha)'!AD174*2.471044</f>
        <v>0</v>
      </c>
      <c r="AE174" s="6">
        <f>'Final (ha)'!AE174*2.471044</f>
        <v>0</v>
      </c>
      <c r="AF174" s="6">
        <f>'Final (ha)'!AF174*2.471044</f>
        <v>0</v>
      </c>
      <c r="AG174" s="6">
        <f>'Final (ha)'!AG174*2.471044</f>
        <v>0</v>
      </c>
      <c r="AH174" s="6">
        <f>'Final (ha)'!AH174*2.471044</f>
        <v>0</v>
      </c>
    </row>
    <row r="175" spans="1:34" x14ac:dyDescent="0.25">
      <c r="A175" s="6">
        <f>'Final (ha)'!A175</f>
        <v>0</v>
      </c>
      <c r="B175" s="6">
        <f>'Final (ha)'!B175</f>
        <v>0</v>
      </c>
      <c r="C175" s="6">
        <f>'Final (ha)'!C175</f>
        <v>0</v>
      </c>
      <c r="D175" s="6">
        <f>'Final (ha)'!D175</f>
        <v>0</v>
      </c>
      <c r="E175" s="6">
        <f>'Final (ha)'!E175</f>
        <v>0</v>
      </c>
      <c r="F175" s="6">
        <f>'Final (ha)'!F175</f>
        <v>0</v>
      </c>
      <c r="G175" s="6">
        <f>'Final (ha)'!G175</f>
        <v>0</v>
      </c>
      <c r="H175" s="6">
        <f>'Final (ha)'!H175</f>
        <v>0</v>
      </c>
      <c r="I175" s="6">
        <f>'Final (ha)'!K175</f>
        <v>0</v>
      </c>
      <c r="J175" s="6">
        <f>'Final (ha)'!J175*2.471044</f>
        <v>0</v>
      </c>
      <c r="K175" s="6">
        <f>'Final (ha)'!K175*2.471044</f>
        <v>0</v>
      </c>
      <c r="L175" s="6">
        <f>'Final (ha)'!L175*2.471044</f>
        <v>0</v>
      </c>
      <c r="M175" s="6">
        <f>'Final (ha)'!M175*2.471044</f>
        <v>0</v>
      </c>
      <c r="N175" s="6">
        <f>'Final (ha)'!N175*2.471044</f>
        <v>0</v>
      </c>
      <c r="O175" s="6">
        <f>'Final (ha)'!O175*2.471044</f>
        <v>0</v>
      </c>
      <c r="P175" s="6">
        <f>'Final (ha)'!P175*2.471044</f>
        <v>0</v>
      </c>
      <c r="Q175" s="6">
        <f>'Final (ha)'!Q175*2.471044</f>
        <v>0</v>
      </c>
      <c r="R175" s="6">
        <f>'Final (ha)'!R175*2.471044</f>
        <v>0</v>
      </c>
      <c r="S175" s="6">
        <f>'Final (ha)'!S175*2.471044</f>
        <v>0</v>
      </c>
      <c r="T175" s="6">
        <f>'Final (ha)'!T175*2.471044</f>
        <v>0</v>
      </c>
      <c r="U175" s="6">
        <f>'Final (ha)'!U175*2.471044</f>
        <v>0</v>
      </c>
      <c r="V175" s="6">
        <f>'Final (ha)'!V175*2.471044</f>
        <v>0</v>
      </c>
      <c r="W175" s="6">
        <f>'Final (ha)'!W175*2.471044</f>
        <v>0</v>
      </c>
      <c r="X175" s="6">
        <f>'Final (ha)'!X175*2.471044</f>
        <v>0</v>
      </c>
      <c r="Y175" s="6">
        <f>'Final (ha)'!Y175*2.471044</f>
        <v>0</v>
      </c>
      <c r="Z175" s="6">
        <f>'Final (ha)'!Z175*2.471044</f>
        <v>0</v>
      </c>
      <c r="AA175" s="6">
        <f>'Final (ha)'!AA175*2.471044</f>
        <v>0</v>
      </c>
      <c r="AB175" s="6">
        <f>'Final (ha)'!AB175*2.471044</f>
        <v>0</v>
      </c>
      <c r="AC175" s="6">
        <f>'Final (ha)'!AC175*2.471044</f>
        <v>0</v>
      </c>
      <c r="AD175" s="6">
        <f>'Final (ha)'!AD175*2.471044</f>
        <v>0</v>
      </c>
      <c r="AE175" s="6">
        <f>'Final (ha)'!AE175*2.471044</f>
        <v>0</v>
      </c>
      <c r="AF175" s="6">
        <f>'Final (ha)'!AF175*2.471044</f>
        <v>0</v>
      </c>
      <c r="AG175" s="6">
        <f>'Final (ha)'!AG175*2.471044</f>
        <v>0</v>
      </c>
      <c r="AH175" s="6">
        <f>'Final (ha)'!AH175*2.471044</f>
        <v>0</v>
      </c>
    </row>
    <row r="176" spans="1:34" x14ac:dyDescent="0.25">
      <c r="A176" s="6">
        <f>'Final (ha)'!A176</f>
        <v>0</v>
      </c>
      <c r="B176" s="6">
        <f>'Final (ha)'!B176</f>
        <v>0</v>
      </c>
      <c r="C176" s="6">
        <f>'Final (ha)'!C176</f>
        <v>0</v>
      </c>
      <c r="D176" s="6">
        <f>'Final (ha)'!D176</f>
        <v>0</v>
      </c>
      <c r="E176" s="6">
        <f>'Final (ha)'!E176</f>
        <v>0</v>
      </c>
      <c r="F176" s="6">
        <f>'Final (ha)'!F176</f>
        <v>0</v>
      </c>
      <c r="G176" s="6">
        <f>'Final (ha)'!G176</f>
        <v>0</v>
      </c>
      <c r="H176" s="6">
        <f>'Final (ha)'!H176</f>
        <v>0</v>
      </c>
      <c r="I176" s="6">
        <f>'Final (ha)'!K176</f>
        <v>0</v>
      </c>
      <c r="J176" s="6">
        <f>'Final (ha)'!J176*2.471044</f>
        <v>0</v>
      </c>
      <c r="K176" s="6">
        <f>'Final (ha)'!K176*2.471044</f>
        <v>0</v>
      </c>
      <c r="L176" s="6">
        <f>'Final (ha)'!L176*2.471044</f>
        <v>0</v>
      </c>
      <c r="M176" s="6">
        <f>'Final (ha)'!M176*2.471044</f>
        <v>0</v>
      </c>
      <c r="N176" s="6">
        <f>'Final (ha)'!N176*2.471044</f>
        <v>0</v>
      </c>
      <c r="O176" s="6">
        <f>'Final (ha)'!O176*2.471044</f>
        <v>0</v>
      </c>
      <c r="P176" s="6">
        <f>'Final (ha)'!P176*2.471044</f>
        <v>0</v>
      </c>
      <c r="Q176" s="6">
        <f>'Final (ha)'!Q176*2.471044</f>
        <v>0</v>
      </c>
      <c r="R176" s="6">
        <f>'Final (ha)'!R176*2.471044</f>
        <v>0</v>
      </c>
      <c r="S176" s="6">
        <f>'Final (ha)'!S176*2.471044</f>
        <v>0</v>
      </c>
      <c r="T176" s="6">
        <f>'Final (ha)'!T176*2.471044</f>
        <v>0</v>
      </c>
      <c r="U176" s="6">
        <f>'Final (ha)'!U176*2.471044</f>
        <v>0</v>
      </c>
      <c r="V176" s="6">
        <f>'Final (ha)'!V176*2.471044</f>
        <v>0</v>
      </c>
      <c r="W176" s="6">
        <f>'Final (ha)'!W176*2.471044</f>
        <v>0</v>
      </c>
      <c r="X176" s="6">
        <f>'Final (ha)'!X176*2.471044</f>
        <v>0</v>
      </c>
      <c r="Y176" s="6">
        <f>'Final (ha)'!Y176*2.471044</f>
        <v>0</v>
      </c>
      <c r="Z176" s="6">
        <f>'Final (ha)'!Z176*2.471044</f>
        <v>0</v>
      </c>
      <c r="AA176" s="6">
        <f>'Final (ha)'!AA176*2.471044</f>
        <v>0</v>
      </c>
      <c r="AB176" s="6">
        <f>'Final (ha)'!AB176*2.471044</f>
        <v>0</v>
      </c>
      <c r="AC176" s="6">
        <f>'Final (ha)'!AC176*2.471044</f>
        <v>0</v>
      </c>
      <c r="AD176" s="6">
        <f>'Final (ha)'!AD176*2.471044</f>
        <v>0</v>
      </c>
      <c r="AE176" s="6">
        <f>'Final (ha)'!AE176*2.471044</f>
        <v>0</v>
      </c>
      <c r="AF176" s="6">
        <f>'Final (ha)'!AF176*2.471044</f>
        <v>0</v>
      </c>
      <c r="AG176" s="6">
        <f>'Final (ha)'!AG176*2.471044</f>
        <v>0</v>
      </c>
      <c r="AH176" s="6">
        <f>'Final (ha)'!AH176*2.471044</f>
        <v>0</v>
      </c>
    </row>
    <row r="177" spans="1:34" x14ac:dyDescent="0.25">
      <c r="A177" s="6">
        <f>'Final (ha)'!A177</f>
        <v>0</v>
      </c>
      <c r="B177" s="6">
        <f>'Final (ha)'!B177</f>
        <v>0</v>
      </c>
      <c r="C177" s="6">
        <f>'Final (ha)'!C177</f>
        <v>0</v>
      </c>
      <c r="D177" s="6">
        <f>'Final (ha)'!D177</f>
        <v>0</v>
      </c>
      <c r="E177" s="6">
        <f>'Final (ha)'!E177</f>
        <v>0</v>
      </c>
      <c r="F177" s="6">
        <f>'Final (ha)'!F177</f>
        <v>0</v>
      </c>
      <c r="G177" s="6">
        <f>'Final (ha)'!G177</f>
        <v>0</v>
      </c>
      <c r="H177" s="6">
        <f>'Final (ha)'!H177</f>
        <v>0</v>
      </c>
      <c r="I177" s="6">
        <f>'Final (ha)'!K177</f>
        <v>0</v>
      </c>
      <c r="J177" s="6">
        <f>'Final (ha)'!J177*2.471044</f>
        <v>0</v>
      </c>
      <c r="K177" s="6">
        <f>'Final (ha)'!K177*2.471044</f>
        <v>0</v>
      </c>
      <c r="L177" s="6">
        <f>'Final (ha)'!L177*2.471044</f>
        <v>0</v>
      </c>
      <c r="M177" s="6">
        <f>'Final (ha)'!M177*2.471044</f>
        <v>0</v>
      </c>
      <c r="N177" s="6">
        <f>'Final (ha)'!N177*2.471044</f>
        <v>0</v>
      </c>
      <c r="O177" s="6">
        <f>'Final (ha)'!O177*2.471044</f>
        <v>0</v>
      </c>
      <c r="P177" s="6">
        <f>'Final (ha)'!P177*2.471044</f>
        <v>0</v>
      </c>
      <c r="Q177" s="6">
        <f>'Final (ha)'!Q177*2.471044</f>
        <v>0</v>
      </c>
      <c r="R177" s="6">
        <f>'Final (ha)'!R177*2.471044</f>
        <v>0</v>
      </c>
      <c r="S177" s="6">
        <f>'Final (ha)'!S177*2.471044</f>
        <v>0</v>
      </c>
      <c r="T177" s="6">
        <f>'Final (ha)'!T177*2.471044</f>
        <v>0</v>
      </c>
      <c r="U177" s="6">
        <f>'Final (ha)'!U177*2.471044</f>
        <v>0</v>
      </c>
      <c r="V177" s="6">
        <f>'Final (ha)'!V177*2.471044</f>
        <v>0</v>
      </c>
      <c r="W177" s="6">
        <f>'Final (ha)'!W177*2.471044</f>
        <v>0</v>
      </c>
      <c r="X177" s="6">
        <f>'Final (ha)'!X177*2.471044</f>
        <v>0</v>
      </c>
      <c r="Y177" s="6">
        <f>'Final (ha)'!Y177*2.471044</f>
        <v>0</v>
      </c>
      <c r="Z177" s="6">
        <f>'Final (ha)'!Z177*2.471044</f>
        <v>0</v>
      </c>
      <c r="AA177" s="6">
        <f>'Final (ha)'!AA177*2.471044</f>
        <v>0</v>
      </c>
      <c r="AB177" s="6">
        <f>'Final (ha)'!AB177*2.471044</f>
        <v>0</v>
      </c>
      <c r="AC177" s="6">
        <f>'Final (ha)'!AC177*2.471044</f>
        <v>0</v>
      </c>
      <c r="AD177" s="6">
        <f>'Final (ha)'!AD177*2.471044</f>
        <v>0</v>
      </c>
      <c r="AE177" s="6">
        <f>'Final (ha)'!AE177*2.471044</f>
        <v>0</v>
      </c>
      <c r="AF177" s="6">
        <f>'Final (ha)'!AF177*2.471044</f>
        <v>0</v>
      </c>
      <c r="AG177" s="6">
        <f>'Final (ha)'!AG177*2.471044</f>
        <v>0</v>
      </c>
      <c r="AH177" s="6">
        <f>'Final (ha)'!AH177*2.471044</f>
        <v>0</v>
      </c>
    </row>
    <row r="178" spans="1:34" x14ac:dyDescent="0.25">
      <c r="A178" s="6">
        <f>'Final (ha)'!A178</f>
        <v>0</v>
      </c>
      <c r="B178" s="6">
        <f>'Final (ha)'!B178</f>
        <v>0</v>
      </c>
      <c r="C178" s="6">
        <f>'Final (ha)'!C178</f>
        <v>0</v>
      </c>
      <c r="D178" s="6">
        <f>'Final (ha)'!D178</f>
        <v>0</v>
      </c>
      <c r="E178" s="6">
        <f>'Final (ha)'!E178</f>
        <v>0</v>
      </c>
      <c r="F178" s="6">
        <f>'Final (ha)'!F178</f>
        <v>0</v>
      </c>
      <c r="G178" s="6">
        <f>'Final (ha)'!G178</f>
        <v>0</v>
      </c>
      <c r="H178" s="6">
        <f>'Final (ha)'!H178</f>
        <v>0</v>
      </c>
      <c r="I178" s="6">
        <f>'Final (ha)'!K178</f>
        <v>0</v>
      </c>
      <c r="J178" s="6">
        <f>'Final (ha)'!J178*2.471044</f>
        <v>0</v>
      </c>
      <c r="K178" s="6">
        <f>'Final (ha)'!K178*2.471044</f>
        <v>0</v>
      </c>
      <c r="L178" s="6">
        <f>'Final (ha)'!L178*2.471044</f>
        <v>0</v>
      </c>
      <c r="M178" s="6">
        <f>'Final (ha)'!M178*2.471044</f>
        <v>0</v>
      </c>
      <c r="N178" s="6">
        <f>'Final (ha)'!N178*2.471044</f>
        <v>0</v>
      </c>
      <c r="O178" s="6">
        <f>'Final (ha)'!O178*2.471044</f>
        <v>0</v>
      </c>
      <c r="P178" s="6">
        <f>'Final (ha)'!P178*2.471044</f>
        <v>0</v>
      </c>
      <c r="Q178" s="6">
        <f>'Final (ha)'!Q178*2.471044</f>
        <v>0</v>
      </c>
      <c r="R178" s="6">
        <f>'Final (ha)'!R178*2.471044</f>
        <v>0</v>
      </c>
      <c r="S178" s="6">
        <f>'Final (ha)'!S178*2.471044</f>
        <v>0</v>
      </c>
      <c r="T178" s="6">
        <f>'Final (ha)'!T178*2.471044</f>
        <v>0</v>
      </c>
      <c r="U178" s="6">
        <f>'Final (ha)'!U178*2.471044</f>
        <v>0</v>
      </c>
      <c r="V178" s="6">
        <f>'Final (ha)'!V178*2.471044</f>
        <v>0</v>
      </c>
      <c r="W178" s="6">
        <f>'Final (ha)'!W178*2.471044</f>
        <v>0</v>
      </c>
      <c r="X178" s="6">
        <f>'Final (ha)'!X178*2.471044</f>
        <v>0</v>
      </c>
      <c r="Y178" s="6">
        <f>'Final (ha)'!Y178*2.471044</f>
        <v>0</v>
      </c>
      <c r="Z178" s="6">
        <f>'Final (ha)'!Z178*2.471044</f>
        <v>0</v>
      </c>
      <c r="AA178" s="6">
        <f>'Final (ha)'!AA178*2.471044</f>
        <v>0</v>
      </c>
      <c r="AB178" s="6">
        <f>'Final (ha)'!AB178*2.471044</f>
        <v>0</v>
      </c>
      <c r="AC178" s="6">
        <f>'Final (ha)'!AC178*2.471044</f>
        <v>0</v>
      </c>
      <c r="AD178" s="6">
        <f>'Final (ha)'!AD178*2.471044</f>
        <v>0</v>
      </c>
      <c r="AE178" s="6">
        <f>'Final (ha)'!AE178*2.471044</f>
        <v>0</v>
      </c>
      <c r="AF178" s="6">
        <f>'Final (ha)'!AF178*2.471044</f>
        <v>0</v>
      </c>
      <c r="AG178" s="6">
        <f>'Final (ha)'!AG178*2.471044</f>
        <v>0</v>
      </c>
      <c r="AH178" s="6">
        <f>'Final (ha)'!AH178*2.471044</f>
        <v>0</v>
      </c>
    </row>
    <row r="179" spans="1:34" x14ac:dyDescent="0.25">
      <c r="A179" s="6">
        <f>'Final (ha)'!A179</f>
        <v>0</v>
      </c>
      <c r="B179" s="6">
        <f>'Final (ha)'!B179</f>
        <v>0</v>
      </c>
      <c r="C179" s="6">
        <f>'Final (ha)'!C179</f>
        <v>0</v>
      </c>
      <c r="D179" s="6">
        <f>'Final (ha)'!D179</f>
        <v>0</v>
      </c>
      <c r="E179" s="6">
        <f>'Final (ha)'!E179</f>
        <v>0</v>
      </c>
      <c r="F179" s="6">
        <f>'Final (ha)'!F179</f>
        <v>0</v>
      </c>
      <c r="G179" s="6">
        <f>'Final (ha)'!G179</f>
        <v>0</v>
      </c>
      <c r="H179" s="6">
        <f>'Final (ha)'!H179</f>
        <v>0</v>
      </c>
      <c r="I179" s="6">
        <f>'Final (ha)'!K179</f>
        <v>0</v>
      </c>
      <c r="J179" s="6">
        <f>'Final (ha)'!J179*2.471044</f>
        <v>0</v>
      </c>
      <c r="K179" s="6">
        <f>'Final (ha)'!K179*2.471044</f>
        <v>0</v>
      </c>
      <c r="L179" s="6">
        <f>'Final (ha)'!L179*2.471044</f>
        <v>0</v>
      </c>
      <c r="M179" s="6">
        <f>'Final (ha)'!M179*2.471044</f>
        <v>0</v>
      </c>
      <c r="N179" s="6">
        <f>'Final (ha)'!N179*2.471044</f>
        <v>0</v>
      </c>
      <c r="O179" s="6">
        <f>'Final (ha)'!O179*2.471044</f>
        <v>0</v>
      </c>
      <c r="P179" s="6">
        <f>'Final (ha)'!P179*2.471044</f>
        <v>0</v>
      </c>
      <c r="Q179" s="6">
        <f>'Final (ha)'!Q179*2.471044</f>
        <v>0</v>
      </c>
      <c r="R179" s="6">
        <f>'Final (ha)'!R179*2.471044</f>
        <v>0</v>
      </c>
      <c r="S179" s="6">
        <f>'Final (ha)'!S179*2.471044</f>
        <v>0</v>
      </c>
      <c r="T179" s="6">
        <f>'Final (ha)'!T179*2.471044</f>
        <v>0</v>
      </c>
      <c r="U179" s="6">
        <f>'Final (ha)'!U179*2.471044</f>
        <v>0</v>
      </c>
      <c r="V179" s="6">
        <f>'Final (ha)'!V179*2.471044</f>
        <v>0</v>
      </c>
      <c r="W179" s="6">
        <f>'Final (ha)'!W179*2.471044</f>
        <v>0</v>
      </c>
      <c r="X179" s="6">
        <f>'Final (ha)'!X179*2.471044</f>
        <v>0</v>
      </c>
      <c r="Y179" s="6">
        <f>'Final (ha)'!Y179*2.471044</f>
        <v>0</v>
      </c>
      <c r="Z179" s="6">
        <f>'Final (ha)'!Z179*2.471044</f>
        <v>0</v>
      </c>
      <c r="AA179" s="6">
        <f>'Final (ha)'!AA179*2.471044</f>
        <v>0</v>
      </c>
      <c r="AB179" s="6">
        <f>'Final (ha)'!AB179*2.471044</f>
        <v>0</v>
      </c>
      <c r="AC179" s="6">
        <f>'Final (ha)'!AC179*2.471044</f>
        <v>0</v>
      </c>
      <c r="AD179" s="6">
        <f>'Final (ha)'!AD179*2.471044</f>
        <v>0</v>
      </c>
      <c r="AE179" s="6">
        <f>'Final (ha)'!AE179*2.471044</f>
        <v>0</v>
      </c>
      <c r="AF179" s="6">
        <f>'Final (ha)'!AF179*2.471044</f>
        <v>0</v>
      </c>
      <c r="AG179" s="6">
        <f>'Final (ha)'!AG179*2.471044</f>
        <v>0</v>
      </c>
      <c r="AH179" s="6">
        <f>'Final (ha)'!AH179*2.471044</f>
        <v>0</v>
      </c>
    </row>
    <row r="180" spans="1:34" x14ac:dyDescent="0.25">
      <c r="A180" s="6">
        <f>'Final (ha)'!A180</f>
        <v>0</v>
      </c>
      <c r="B180" s="6">
        <f>'Final (ha)'!B180</f>
        <v>0</v>
      </c>
      <c r="C180" s="6">
        <f>'Final (ha)'!C180</f>
        <v>0</v>
      </c>
      <c r="D180" s="6">
        <f>'Final (ha)'!D180</f>
        <v>0</v>
      </c>
      <c r="E180" s="6">
        <f>'Final (ha)'!E180</f>
        <v>0</v>
      </c>
      <c r="F180" s="6">
        <f>'Final (ha)'!F180</f>
        <v>0</v>
      </c>
      <c r="G180" s="6">
        <f>'Final (ha)'!G180</f>
        <v>0</v>
      </c>
      <c r="H180" s="6">
        <f>'Final (ha)'!H180</f>
        <v>0</v>
      </c>
      <c r="I180" s="6">
        <f>'Final (ha)'!K180</f>
        <v>0</v>
      </c>
      <c r="J180" s="6">
        <f>'Final (ha)'!J180*2.471044</f>
        <v>0</v>
      </c>
      <c r="K180" s="6">
        <f>'Final (ha)'!K180*2.471044</f>
        <v>0</v>
      </c>
      <c r="L180" s="6">
        <f>'Final (ha)'!L180*2.471044</f>
        <v>0</v>
      </c>
      <c r="M180" s="6">
        <f>'Final (ha)'!M180*2.471044</f>
        <v>0</v>
      </c>
      <c r="N180" s="6">
        <f>'Final (ha)'!N180*2.471044</f>
        <v>0</v>
      </c>
      <c r="O180" s="6">
        <f>'Final (ha)'!O180*2.471044</f>
        <v>0</v>
      </c>
      <c r="P180" s="6">
        <f>'Final (ha)'!P180*2.471044</f>
        <v>0</v>
      </c>
      <c r="Q180" s="6">
        <f>'Final (ha)'!Q180*2.471044</f>
        <v>0</v>
      </c>
      <c r="R180" s="6">
        <f>'Final (ha)'!R180*2.471044</f>
        <v>0</v>
      </c>
      <c r="S180" s="6">
        <f>'Final (ha)'!S180*2.471044</f>
        <v>0</v>
      </c>
      <c r="T180" s="6">
        <f>'Final (ha)'!T180*2.471044</f>
        <v>0</v>
      </c>
      <c r="U180" s="6">
        <f>'Final (ha)'!U180*2.471044</f>
        <v>0</v>
      </c>
      <c r="V180" s="6">
        <f>'Final (ha)'!V180*2.471044</f>
        <v>0</v>
      </c>
      <c r="W180" s="6">
        <f>'Final (ha)'!W180*2.471044</f>
        <v>0</v>
      </c>
      <c r="X180" s="6">
        <f>'Final (ha)'!X180*2.471044</f>
        <v>0</v>
      </c>
      <c r="Y180" s="6">
        <f>'Final (ha)'!Y180*2.471044</f>
        <v>0</v>
      </c>
      <c r="Z180" s="6">
        <f>'Final (ha)'!Z180*2.471044</f>
        <v>0</v>
      </c>
      <c r="AA180" s="6">
        <f>'Final (ha)'!AA180*2.471044</f>
        <v>0</v>
      </c>
      <c r="AB180" s="6">
        <f>'Final (ha)'!AB180*2.471044</f>
        <v>0</v>
      </c>
      <c r="AC180" s="6">
        <f>'Final (ha)'!AC180*2.471044</f>
        <v>0</v>
      </c>
      <c r="AD180" s="6">
        <f>'Final (ha)'!AD180*2.471044</f>
        <v>0</v>
      </c>
      <c r="AE180" s="6">
        <f>'Final (ha)'!AE180*2.471044</f>
        <v>0</v>
      </c>
      <c r="AF180" s="6">
        <f>'Final (ha)'!AF180*2.471044</f>
        <v>0</v>
      </c>
      <c r="AG180" s="6">
        <f>'Final (ha)'!AG180*2.471044</f>
        <v>0</v>
      </c>
      <c r="AH180" s="6">
        <f>'Final (ha)'!AH180*2.471044</f>
        <v>0</v>
      </c>
    </row>
    <row r="181" spans="1:34" x14ac:dyDescent="0.25">
      <c r="A181" s="6">
        <f>'Final (ha)'!A181</f>
        <v>0</v>
      </c>
      <c r="B181" s="6">
        <f>'Final (ha)'!B181</f>
        <v>0</v>
      </c>
      <c r="C181" s="6">
        <f>'Final (ha)'!C181</f>
        <v>0</v>
      </c>
      <c r="D181" s="6">
        <f>'Final (ha)'!D181</f>
        <v>0</v>
      </c>
      <c r="E181" s="6">
        <f>'Final (ha)'!E181</f>
        <v>0</v>
      </c>
      <c r="F181" s="6">
        <f>'Final (ha)'!F181</f>
        <v>0</v>
      </c>
      <c r="G181" s="6">
        <f>'Final (ha)'!G181</f>
        <v>0</v>
      </c>
      <c r="H181" s="6">
        <f>'Final (ha)'!H181</f>
        <v>0</v>
      </c>
      <c r="I181" s="6">
        <f>'Final (ha)'!K181</f>
        <v>0</v>
      </c>
      <c r="J181" s="6">
        <f>'Final (ha)'!J181*2.471044</f>
        <v>0</v>
      </c>
      <c r="K181" s="6">
        <f>'Final (ha)'!K181*2.471044</f>
        <v>0</v>
      </c>
      <c r="L181" s="6">
        <f>'Final (ha)'!L181*2.471044</f>
        <v>0</v>
      </c>
      <c r="M181" s="6">
        <f>'Final (ha)'!M181*2.471044</f>
        <v>0</v>
      </c>
      <c r="N181" s="6">
        <f>'Final (ha)'!N181*2.471044</f>
        <v>0</v>
      </c>
      <c r="O181" s="6">
        <f>'Final (ha)'!O181*2.471044</f>
        <v>0</v>
      </c>
      <c r="P181" s="6">
        <f>'Final (ha)'!P181*2.471044</f>
        <v>0</v>
      </c>
      <c r="Q181" s="6">
        <f>'Final (ha)'!Q181*2.471044</f>
        <v>0</v>
      </c>
      <c r="R181" s="6">
        <f>'Final (ha)'!R181*2.471044</f>
        <v>0</v>
      </c>
      <c r="S181" s="6">
        <f>'Final (ha)'!S181*2.471044</f>
        <v>0</v>
      </c>
      <c r="T181" s="6">
        <f>'Final (ha)'!T181*2.471044</f>
        <v>0</v>
      </c>
      <c r="U181" s="6">
        <f>'Final (ha)'!U181*2.471044</f>
        <v>0</v>
      </c>
      <c r="V181" s="6">
        <f>'Final (ha)'!V181*2.471044</f>
        <v>0</v>
      </c>
      <c r="W181" s="6">
        <f>'Final (ha)'!W181*2.471044</f>
        <v>0</v>
      </c>
      <c r="X181" s="6">
        <f>'Final (ha)'!X181*2.471044</f>
        <v>0</v>
      </c>
      <c r="Y181" s="6">
        <f>'Final (ha)'!Y181*2.471044</f>
        <v>0</v>
      </c>
      <c r="Z181" s="6">
        <f>'Final (ha)'!Z181*2.471044</f>
        <v>0</v>
      </c>
      <c r="AA181" s="6">
        <f>'Final (ha)'!AA181*2.471044</f>
        <v>0</v>
      </c>
      <c r="AB181" s="6">
        <f>'Final (ha)'!AB181*2.471044</f>
        <v>0</v>
      </c>
      <c r="AC181" s="6">
        <f>'Final (ha)'!AC181*2.471044</f>
        <v>0</v>
      </c>
      <c r="AD181" s="6">
        <f>'Final (ha)'!AD181*2.471044</f>
        <v>0</v>
      </c>
      <c r="AE181" s="6">
        <f>'Final (ha)'!AE181*2.471044</f>
        <v>0</v>
      </c>
      <c r="AF181" s="6">
        <f>'Final (ha)'!AF181*2.471044</f>
        <v>0</v>
      </c>
      <c r="AG181" s="6">
        <f>'Final (ha)'!AG181*2.471044</f>
        <v>0</v>
      </c>
      <c r="AH181" s="6">
        <f>'Final (ha)'!AH181*2.471044</f>
        <v>0</v>
      </c>
    </row>
    <row r="182" spans="1:34" x14ac:dyDescent="0.25">
      <c r="A182" s="6">
        <f>'Final (ha)'!A182</f>
        <v>0</v>
      </c>
      <c r="B182" s="6">
        <f>'Final (ha)'!B182</f>
        <v>0</v>
      </c>
      <c r="C182" s="6">
        <f>'Final (ha)'!C182</f>
        <v>0</v>
      </c>
      <c r="D182" s="6">
        <f>'Final (ha)'!D182</f>
        <v>0</v>
      </c>
      <c r="E182" s="6">
        <f>'Final (ha)'!E182</f>
        <v>0</v>
      </c>
      <c r="F182" s="6">
        <f>'Final (ha)'!F182</f>
        <v>0</v>
      </c>
      <c r="G182" s="6">
        <f>'Final (ha)'!G182</f>
        <v>0</v>
      </c>
      <c r="H182" s="6">
        <f>'Final (ha)'!H182</f>
        <v>0</v>
      </c>
      <c r="I182" s="6">
        <f>'Final (ha)'!K182</f>
        <v>0</v>
      </c>
      <c r="J182" s="6">
        <f>'Final (ha)'!J182*2.471044</f>
        <v>0</v>
      </c>
      <c r="K182" s="6">
        <f>'Final (ha)'!K182*2.471044</f>
        <v>0</v>
      </c>
      <c r="L182" s="6">
        <f>'Final (ha)'!L182*2.471044</f>
        <v>0</v>
      </c>
      <c r="M182" s="6">
        <f>'Final (ha)'!M182*2.471044</f>
        <v>0</v>
      </c>
      <c r="N182" s="6">
        <f>'Final (ha)'!N182*2.471044</f>
        <v>0</v>
      </c>
      <c r="O182" s="6">
        <f>'Final (ha)'!O182*2.471044</f>
        <v>0</v>
      </c>
      <c r="P182" s="6">
        <f>'Final (ha)'!P182*2.471044</f>
        <v>0</v>
      </c>
      <c r="Q182" s="6">
        <f>'Final (ha)'!Q182*2.471044</f>
        <v>0</v>
      </c>
      <c r="R182" s="6">
        <f>'Final (ha)'!R182*2.471044</f>
        <v>0</v>
      </c>
      <c r="S182" s="6">
        <f>'Final (ha)'!S182*2.471044</f>
        <v>0</v>
      </c>
      <c r="T182" s="6">
        <f>'Final (ha)'!T182*2.471044</f>
        <v>0</v>
      </c>
      <c r="U182" s="6">
        <f>'Final (ha)'!U182*2.471044</f>
        <v>0</v>
      </c>
      <c r="V182" s="6">
        <f>'Final (ha)'!V182*2.471044</f>
        <v>0</v>
      </c>
      <c r="W182" s="6">
        <f>'Final (ha)'!W182*2.471044</f>
        <v>0</v>
      </c>
      <c r="X182" s="6">
        <f>'Final (ha)'!X182*2.471044</f>
        <v>0</v>
      </c>
      <c r="Y182" s="6">
        <f>'Final (ha)'!Y182*2.471044</f>
        <v>0</v>
      </c>
      <c r="Z182" s="6">
        <f>'Final (ha)'!Z182*2.471044</f>
        <v>0</v>
      </c>
      <c r="AA182" s="6">
        <f>'Final (ha)'!AA182*2.471044</f>
        <v>0</v>
      </c>
      <c r="AB182" s="6">
        <f>'Final (ha)'!AB182*2.471044</f>
        <v>0</v>
      </c>
      <c r="AC182" s="6">
        <f>'Final (ha)'!AC182*2.471044</f>
        <v>0</v>
      </c>
      <c r="AD182" s="6">
        <f>'Final (ha)'!AD182*2.471044</f>
        <v>0</v>
      </c>
      <c r="AE182" s="6">
        <f>'Final (ha)'!AE182*2.471044</f>
        <v>0</v>
      </c>
      <c r="AF182" s="6">
        <f>'Final (ha)'!AF182*2.471044</f>
        <v>0</v>
      </c>
      <c r="AG182" s="6">
        <f>'Final (ha)'!AG182*2.471044</f>
        <v>0</v>
      </c>
      <c r="AH182" s="6">
        <f>'Final (ha)'!AH182*2.471044</f>
        <v>0</v>
      </c>
    </row>
    <row r="183" spans="1:34" x14ac:dyDescent="0.25">
      <c r="A183" s="6">
        <f>'Final (ha)'!A183</f>
        <v>0</v>
      </c>
      <c r="B183" s="6">
        <f>'Final (ha)'!B183</f>
        <v>0</v>
      </c>
      <c r="C183" s="6">
        <f>'Final (ha)'!C183</f>
        <v>0</v>
      </c>
      <c r="D183" s="6">
        <f>'Final (ha)'!D183</f>
        <v>0</v>
      </c>
      <c r="E183" s="6">
        <f>'Final (ha)'!E183</f>
        <v>0</v>
      </c>
      <c r="F183" s="6">
        <f>'Final (ha)'!F183</f>
        <v>0</v>
      </c>
      <c r="G183" s="6">
        <f>'Final (ha)'!G183</f>
        <v>0</v>
      </c>
      <c r="H183" s="6">
        <f>'Final (ha)'!H183</f>
        <v>0</v>
      </c>
      <c r="I183" s="6">
        <f>'Final (ha)'!K183</f>
        <v>0</v>
      </c>
      <c r="J183" s="6">
        <f>'Final (ha)'!J183*2.471044</f>
        <v>0</v>
      </c>
      <c r="K183" s="6">
        <f>'Final (ha)'!K183*2.471044</f>
        <v>0</v>
      </c>
      <c r="L183" s="6">
        <f>'Final (ha)'!L183*2.471044</f>
        <v>0</v>
      </c>
      <c r="M183" s="6">
        <f>'Final (ha)'!M183*2.471044</f>
        <v>0</v>
      </c>
      <c r="N183" s="6">
        <f>'Final (ha)'!N183*2.471044</f>
        <v>0</v>
      </c>
      <c r="O183" s="6">
        <f>'Final (ha)'!O183*2.471044</f>
        <v>0</v>
      </c>
      <c r="P183" s="6">
        <f>'Final (ha)'!P183*2.471044</f>
        <v>0</v>
      </c>
      <c r="Q183" s="6">
        <f>'Final (ha)'!Q183*2.471044</f>
        <v>0</v>
      </c>
      <c r="R183" s="6">
        <f>'Final (ha)'!R183*2.471044</f>
        <v>0</v>
      </c>
      <c r="S183" s="6">
        <f>'Final (ha)'!S183*2.471044</f>
        <v>0</v>
      </c>
      <c r="T183" s="6">
        <f>'Final (ha)'!T183*2.471044</f>
        <v>0</v>
      </c>
      <c r="U183" s="6">
        <f>'Final (ha)'!U183*2.471044</f>
        <v>0</v>
      </c>
      <c r="V183" s="6">
        <f>'Final (ha)'!V183*2.471044</f>
        <v>0</v>
      </c>
      <c r="W183" s="6">
        <f>'Final (ha)'!W183*2.471044</f>
        <v>0</v>
      </c>
      <c r="X183" s="6">
        <f>'Final (ha)'!X183*2.471044</f>
        <v>0</v>
      </c>
      <c r="Y183" s="6">
        <f>'Final (ha)'!Y183*2.471044</f>
        <v>0</v>
      </c>
      <c r="Z183" s="6">
        <f>'Final (ha)'!Z183*2.471044</f>
        <v>0</v>
      </c>
      <c r="AA183" s="6">
        <f>'Final (ha)'!AA183*2.471044</f>
        <v>0</v>
      </c>
      <c r="AB183" s="6">
        <f>'Final (ha)'!AB183*2.471044</f>
        <v>0</v>
      </c>
      <c r="AC183" s="6">
        <f>'Final (ha)'!AC183*2.471044</f>
        <v>0</v>
      </c>
      <c r="AD183" s="6">
        <f>'Final (ha)'!AD183*2.471044</f>
        <v>0</v>
      </c>
      <c r="AE183" s="6">
        <f>'Final (ha)'!AE183*2.471044</f>
        <v>0</v>
      </c>
      <c r="AF183" s="6">
        <f>'Final (ha)'!AF183*2.471044</f>
        <v>0</v>
      </c>
      <c r="AG183" s="6">
        <f>'Final (ha)'!AG183*2.471044</f>
        <v>0</v>
      </c>
      <c r="AH183" s="6">
        <f>'Final (ha)'!AH183*2.471044</f>
        <v>0</v>
      </c>
    </row>
    <row r="184" spans="1:34" x14ac:dyDescent="0.25">
      <c r="A184" s="6">
        <f>'Final (ha)'!A184</f>
        <v>0</v>
      </c>
      <c r="B184" s="6">
        <f>'Final (ha)'!B184</f>
        <v>0</v>
      </c>
      <c r="C184" s="6">
        <f>'Final (ha)'!C184</f>
        <v>0</v>
      </c>
      <c r="D184" s="6">
        <f>'Final (ha)'!D184</f>
        <v>0</v>
      </c>
      <c r="E184" s="6">
        <f>'Final (ha)'!E184</f>
        <v>0</v>
      </c>
      <c r="F184" s="6">
        <f>'Final (ha)'!F184</f>
        <v>0</v>
      </c>
      <c r="G184" s="6">
        <f>'Final (ha)'!G184</f>
        <v>0</v>
      </c>
      <c r="H184" s="6">
        <f>'Final (ha)'!H184</f>
        <v>0</v>
      </c>
      <c r="I184" s="6">
        <f>'Final (ha)'!K184</f>
        <v>0</v>
      </c>
      <c r="J184" s="6">
        <f>'Final (ha)'!J184*2.471044</f>
        <v>0</v>
      </c>
      <c r="K184" s="6">
        <f>'Final (ha)'!K184*2.471044</f>
        <v>0</v>
      </c>
      <c r="L184" s="6">
        <f>'Final (ha)'!L184*2.471044</f>
        <v>0</v>
      </c>
      <c r="M184" s="6">
        <f>'Final (ha)'!M184*2.471044</f>
        <v>0</v>
      </c>
      <c r="N184" s="6">
        <f>'Final (ha)'!N184*2.471044</f>
        <v>0</v>
      </c>
      <c r="O184" s="6">
        <f>'Final (ha)'!O184*2.471044</f>
        <v>0</v>
      </c>
      <c r="P184" s="6">
        <f>'Final (ha)'!P184*2.471044</f>
        <v>0</v>
      </c>
      <c r="Q184" s="6">
        <f>'Final (ha)'!Q184*2.471044</f>
        <v>0</v>
      </c>
      <c r="R184" s="6">
        <f>'Final (ha)'!R184*2.471044</f>
        <v>0</v>
      </c>
      <c r="S184" s="6">
        <f>'Final (ha)'!S184*2.471044</f>
        <v>0</v>
      </c>
      <c r="T184" s="6">
        <f>'Final (ha)'!T184*2.471044</f>
        <v>0</v>
      </c>
      <c r="U184" s="6">
        <f>'Final (ha)'!U184*2.471044</f>
        <v>0</v>
      </c>
      <c r="V184" s="6">
        <f>'Final (ha)'!V184*2.471044</f>
        <v>0</v>
      </c>
      <c r="W184" s="6">
        <f>'Final (ha)'!W184*2.471044</f>
        <v>0</v>
      </c>
      <c r="X184" s="6">
        <f>'Final (ha)'!X184*2.471044</f>
        <v>0</v>
      </c>
      <c r="Y184" s="6">
        <f>'Final (ha)'!Y184*2.471044</f>
        <v>0</v>
      </c>
      <c r="Z184" s="6">
        <f>'Final (ha)'!Z184*2.471044</f>
        <v>0</v>
      </c>
      <c r="AA184" s="6">
        <f>'Final (ha)'!AA184*2.471044</f>
        <v>0</v>
      </c>
      <c r="AB184" s="6">
        <f>'Final (ha)'!AB184*2.471044</f>
        <v>0</v>
      </c>
      <c r="AC184" s="6">
        <f>'Final (ha)'!AC184*2.471044</f>
        <v>0</v>
      </c>
      <c r="AD184" s="6">
        <f>'Final (ha)'!AD184*2.471044</f>
        <v>0</v>
      </c>
      <c r="AE184" s="6">
        <f>'Final (ha)'!AE184*2.471044</f>
        <v>0</v>
      </c>
      <c r="AF184" s="6">
        <f>'Final (ha)'!AF184*2.471044</f>
        <v>0</v>
      </c>
      <c r="AG184" s="6">
        <f>'Final (ha)'!AG184*2.471044</f>
        <v>0</v>
      </c>
      <c r="AH184" s="6">
        <f>'Final (ha)'!AH184*2.471044</f>
        <v>0</v>
      </c>
    </row>
    <row r="185" spans="1:34" x14ac:dyDescent="0.25">
      <c r="A185" s="6">
        <f>'Final (ha)'!A185</f>
        <v>0</v>
      </c>
      <c r="B185" s="6">
        <f>'Final (ha)'!B185</f>
        <v>0</v>
      </c>
      <c r="C185" s="6">
        <f>'Final (ha)'!C185</f>
        <v>0</v>
      </c>
      <c r="D185" s="6">
        <f>'Final (ha)'!D185</f>
        <v>0</v>
      </c>
      <c r="E185" s="6">
        <f>'Final (ha)'!E185</f>
        <v>0</v>
      </c>
      <c r="F185" s="6">
        <f>'Final (ha)'!F185</f>
        <v>0</v>
      </c>
      <c r="G185" s="6">
        <f>'Final (ha)'!G185</f>
        <v>0</v>
      </c>
      <c r="H185" s="6">
        <f>'Final (ha)'!H185</f>
        <v>0</v>
      </c>
      <c r="I185" s="6">
        <f>'Final (ha)'!K185</f>
        <v>0</v>
      </c>
      <c r="J185" s="6">
        <f>'Final (ha)'!J185*2.471044</f>
        <v>0</v>
      </c>
      <c r="K185" s="6">
        <f>'Final (ha)'!K185*2.471044</f>
        <v>0</v>
      </c>
      <c r="L185" s="6">
        <f>'Final (ha)'!L185*2.471044</f>
        <v>0</v>
      </c>
      <c r="M185" s="6">
        <f>'Final (ha)'!M185*2.471044</f>
        <v>0</v>
      </c>
      <c r="N185" s="6">
        <f>'Final (ha)'!N185*2.471044</f>
        <v>0</v>
      </c>
      <c r="O185" s="6">
        <f>'Final (ha)'!O185*2.471044</f>
        <v>0</v>
      </c>
      <c r="P185" s="6">
        <f>'Final (ha)'!P185*2.471044</f>
        <v>0</v>
      </c>
      <c r="Q185" s="6">
        <f>'Final (ha)'!Q185*2.471044</f>
        <v>0</v>
      </c>
      <c r="R185" s="6">
        <f>'Final (ha)'!R185*2.471044</f>
        <v>0</v>
      </c>
      <c r="S185" s="6">
        <f>'Final (ha)'!S185*2.471044</f>
        <v>0</v>
      </c>
      <c r="T185" s="6">
        <f>'Final (ha)'!T185*2.471044</f>
        <v>0</v>
      </c>
      <c r="U185" s="6">
        <f>'Final (ha)'!U185*2.471044</f>
        <v>0</v>
      </c>
      <c r="V185" s="6">
        <f>'Final (ha)'!V185*2.471044</f>
        <v>0</v>
      </c>
      <c r="W185" s="6">
        <f>'Final (ha)'!W185*2.471044</f>
        <v>0</v>
      </c>
      <c r="X185" s="6">
        <f>'Final (ha)'!X185*2.471044</f>
        <v>0</v>
      </c>
      <c r="Y185" s="6">
        <f>'Final (ha)'!Y185*2.471044</f>
        <v>0</v>
      </c>
      <c r="Z185" s="6">
        <f>'Final (ha)'!Z185*2.471044</f>
        <v>0</v>
      </c>
      <c r="AA185" s="6">
        <f>'Final (ha)'!AA185*2.471044</f>
        <v>0</v>
      </c>
      <c r="AB185" s="6">
        <f>'Final (ha)'!AB185*2.471044</f>
        <v>0</v>
      </c>
      <c r="AC185" s="6">
        <f>'Final (ha)'!AC185*2.471044</f>
        <v>0</v>
      </c>
      <c r="AD185" s="6">
        <f>'Final (ha)'!AD185*2.471044</f>
        <v>0</v>
      </c>
      <c r="AE185" s="6">
        <f>'Final (ha)'!AE185*2.471044</f>
        <v>0</v>
      </c>
      <c r="AF185" s="6">
        <f>'Final (ha)'!AF185*2.471044</f>
        <v>0</v>
      </c>
      <c r="AG185" s="6">
        <f>'Final (ha)'!AG185*2.471044</f>
        <v>0</v>
      </c>
      <c r="AH185" s="6">
        <f>'Final (ha)'!AH185*2.471044</f>
        <v>0</v>
      </c>
    </row>
    <row r="186" spans="1:34" x14ac:dyDescent="0.25">
      <c r="A186" s="6">
        <f>'Final (ha)'!A186</f>
        <v>0</v>
      </c>
      <c r="B186" s="6">
        <f>'Final (ha)'!B186</f>
        <v>0</v>
      </c>
      <c r="C186" s="6">
        <f>'Final (ha)'!C186</f>
        <v>0</v>
      </c>
      <c r="D186" s="6">
        <f>'Final (ha)'!D186</f>
        <v>0</v>
      </c>
      <c r="E186" s="6">
        <f>'Final (ha)'!E186</f>
        <v>0</v>
      </c>
      <c r="F186" s="6">
        <f>'Final (ha)'!F186</f>
        <v>0</v>
      </c>
      <c r="G186" s="6">
        <f>'Final (ha)'!G186</f>
        <v>0</v>
      </c>
      <c r="H186" s="6">
        <f>'Final (ha)'!H186</f>
        <v>0</v>
      </c>
      <c r="I186" s="6">
        <f>'Final (ha)'!K186</f>
        <v>0</v>
      </c>
      <c r="J186" s="6">
        <f>'Final (ha)'!J186*2.471044</f>
        <v>0</v>
      </c>
      <c r="K186" s="6">
        <f>'Final (ha)'!K186*2.471044</f>
        <v>0</v>
      </c>
      <c r="L186" s="6">
        <f>'Final (ha)'!L186*2.471044</f>
        <v>0</v>
      </c>
      <c r="M186" s="6">
        <f>'Final (ha)'!M186*2.471044</f>
        <v>0</v>
      </c>
      <c r="N186" s="6">
        <f>'Final (ha)'!N186*2.471044</f>
        <v>0</v>
      </c>
      <c r="O186" s="6">
        <f>'Final (ha)'!O186*2.471044</f>
        <v>0</v>
      </c>
      <c r="P186" s="6">
        <f>'Final (ha)'!P186*2.471044</f>
        <v>0</v>
      </c>
      <c r="Q186" s="6">
        <f>'Final (ha)'!Q186*2.471044</f>
        <v>0</v>
      </c>
      <c r="R186" s="6">
        <f>'Final (ha)'!R186*2.471044</f>
        <v>0</v>
      </c>
      <c r="S186" s="6">
        <f>'Final (ha)'!S186*2.471044</f>
        <v>0</v>
      </c>
      <c r="T186" s="6">
        <f>'Final (ha)'!T186*2.471044</f>
        <v>0</v>
      </c>
      <c r="U186" s="6">
        <f>'Final (ha)'!U186*2.471044</f>
        <v>0</v>
      </c>
      <c r="V186" s="6">
        <f>'Final (ha)'!V186*2.471044</f>
        <v>0</v>
      </c>
      <c r="W186" s="6">
        <f>'Final (ha)'!W186*2.471044</f>
        <v>0</v>
      </c>
      <c r="X186" s="6">
        <f>'Final (ha)'!X186*2.471044</f>
        <v>0</v>
      </c>
      <c r="Y186" s="6">
        <f>'Final (ha)'!Y186*2.471044</f>
        <v>0</v>
      </c>
      <c r="Z186" s="6">
        <f>'Final (ha)'!Z186*2.471044</f>
        <v>0</v>
      </c>
      <c r="AA186" s="6">
        <f>'Final (ha)'!AA186*2.471044</f>
        <v>0</v>
      </c>
      <c r="AB186" s="6">
        <f>'Final (ha)'!AB186*2.471044</f>
        <v>0</v>
      </c>
      <c r="AC186" s="6">
        <f>'Final (ha)'!AC186*2.471044</f>
        <v>0</v>
      </c>
      <c r="AD186" s="6">
        <f>'Final (ha)'!AD186*2.471044</f>
        <v>0</v>
      </c>
      <c r="AE186" s="6">
        <f>'Final (ha)'!AE186*2.471044</f>
        <v>0</v>
      </c>
      <c r="AF186" s="6">
        <f>'Final (ha)'!AF186*2.471044</f>
        <v>0</v>
      </c>
      <c r="AG186" s="6">
        <f>'Final (ha)'!AG186*2.471044</f>
        <v>0</v>
      </c>
      <c r="AH186" s="6">
        <f>'Final (ha)'!AH186*2.471044</f>
        <v>0</v>
      </c>
    </row>
    <row r="187" spans="1:34" x14ac:dyDescent="0.25">
      <c r="A187" s="6">
        <f>'Final (ha)'!A187</f>
        <v>0</v>
      </c>
      <c r="B187" s="6">
        <f>'Final (ha)'!B187</f>
        <v>0</v>
      </c>
      <c r="C187" s="6">
        <f>'Final (ha)'!C187</f>
        <v>0</v>
      </c>
      <c r="D187" s="6">
        <f>'Final (ha)'!D187</f>
        <v>0</v>
      </c>
      <c r="E187" s="6">
        <f>'Final (ha)'!E187</f>
        <v>0</v>
      </c>
      <c r="F187" s="6">
        <f>'Final (ha)'!F187</f>
        <v>0</v>
      </c>
      <c r="G187" s="6">
        <f>'Final (ha)'!G187</f>
        <v>0</v>
      </c>
      <c r="H187" s="6">
        <f>'Final (ha)'!H187</f>
        <v>0</v>
      </c>
      <c r="I187" s="6">
        <f>'Final (ha)'!K187</f>
        <v>0</v>
      </c>
      <c r="J187" s="6">
        <f>'Final (ha)'!J187*2.471044</f>
        <v>0</v>
      </c>
      <c r="K187" s="6">
        <f>'Final (ha)'!K187*2.471044</f>
        <v>0</v>
      </c>
      <c r="L187" s="6">
        <f>'Final (ha)'!L187*2.471044</f>
        <v>0</v>
      </c>
      <c r="M187" s="6">
        <f>'Final (ha)'!M187*2.471044</f>
        <v>0</v>
      </c>
      <c r="N187" s="6">
        <f>'Final (ha)'!N187*2.471044</f>
        <v>0</v>
      </c>
      <c r="O187" s="6">
        <f>'Final (ha)'!O187*2.471044</f>
        <v>0</v>
      </c>
      <c r="P187" s="6">
        <f>'Final (ha)'!P187*2.471044</f>
        <v>0</v>
      </c>
      <c r="Q187" s="6">
        <f>'Final (ha)'!Q187*2.471044</f>
        <v>0</v>
      </c>
      <c r="R187" s="6">
        <f>'Final (ha)'!R187*2.471044</f>
        <v>0</v>
      </c>
      <c r="S187" s="6">
        <f>'Final (ha)'!S187*2.471044</f>
        <v>0</v>
      </c>
      <c r="T187" s="6">
        <f>'Final (ha)'!T187*2.471044</f>
        <v>0</v>
      </c>
      <c r="U187" s="6">
        <f>'Final (ha)'!U187*2.471044</f>
        <v>0</v>
      </c>
      <c r="V187" s="6">
        <f>'Final (ha)'!V187*2.471044</f>
        <v>0</v>
      </c>
      <c r="W187" s="6">
        <f>'Final (ha)'!W187*2.471044</f>
        <v>0</v>
      </c>
      <c r="X187" s="6">
        <f>'Final (ha)'!X187*2.471044</f>
        <v>0</v>
      </c>
      <c r="Y187" s="6">
        <f>'Final (ha)'!Y187*2.471044</f>
        <v>0</v>
      </c>
      <c r="Z187" s="6">
        <f>'Final (ha)'!Z187*2.471044</f>
        <v>0</v>
      </c>
      <c r="AA187" s="6">
        <f>'Final (ha)'!AA187*2.471044</f>
        <v>0</v>
      </c>
      <c r="AB187" s="6">
        <f>'Final (ha)'!AB187*2.471044</f>
        <v>0</v>
      </c>
      <c r="AC187" s="6">
        <f>'Final (ha)'!AC187*2.471044</f>
        <v>0</v>
      </c>
      <c r="AD187" s="6">
        <f>'Final (ha)'!AD187*2.471044</f>
        <v>0</v>
      </c>
      <c r="AE187" s="6">
        <f>'Final (ha)'!AE187*2.471044</f>
        <v>0</v>
      </c>
      <c r="AF187" s="6">
        <f>'Final (ha)'!AF187*2.471044</f>
        <v>0</v>
      </c>
      <c r="AG187" s="6">
        <f>'Final (ha)'!AG187*2.471044</f>
        <v>0</v>
      </c>
      <c r="AH187" s="6">
        <f>'Final (ha)'!AH187*2.471044</f>
        <v>0</v>
      </c>
    </row>
    <row r="188" spans="1:34" x14ac:dyDescent="0.25">
      <c r="A188" s="6">
        <f>'Final (ha)'!A188</f>
        <v>0</v>
      </c>
      <c r="B188" s="6">
        <f>'Final (ha)'!B188</f>
        <v>0</v>
      </c>
      <c r="C188" s="6">
        <f>'Final (ha)'!C188</f>
        <v>0</v>
      </c>
      <c r="D188" s="6">
        <f>'Final (ha)'!D188</f>
        <v>0</v>
      </c>
      <c r="E188" s="6">
        <f>'Final (ha)'!E188</f>
        <v>0</v>
      </c>
      <c r="F188" s="6">
        <f>'Final (ha)'!F188</f>
        <v>0</v>
      </c>
      <c r="G188" s="6">
        <f>'Final (ha)'!G188</f>
        <v>0</v>
      </c>
      <c r="H188" s="6">
        <f>'Final (ha)'!H188</f>
        <v>0</v>
      </c>
      <c r="I188" s="6">
        <f>'Final (ha)'!K188</f>
        <v>0</v>
      </c>
      <c r="J188" s="6">
        <f>'Final (ha)'!J188*2.471044</f>
        <v>0</v>
      </c>
      <c r="K188" s="6">
        <f>'Final (ha)'!K188*2.471044</f>
        <v>0</v>
      </c>
      <c r="L188" s="6">
        <f>'Final (ha)'!L188*2.471044</f>
        <v>0</v>
      </c>
      <c r="M188" s="6">
        <f>'Final (ha)'!M188*2.471044</f>
        <v>0</v>
      </c>
      <c r="N188" s="6">
        <f>'Final (ha)'!N188*2.471044</f>
        <v>0</v>
      </c>
      <c r="O188" s="6">
        <f>'Final (ha)'!O188*2.471044</f>
        <v>0</v>
      </c>
      <c r="P188" s="6">
        <f>'Final (ha)'!P188*2.471044</f>
        <v>0</v>
      </c>
      <c r="Q188" s="6">
        <f>'Final (ha)'!Q188*2.471044</f>
        <v>0</v>
      </c>
      <c r="R188" s="6">
        <f>'Final (ha)'!R188*2.471044</f>
        <v>0</v>
      </c>
      <c r="S188" s="6">
        <f>'Final (ha)'!S188*2.471044</f>
        <v>0</v>
      </c>
      <c r="T188" s="6">
        <f>'Final (ha)'!T188*2.471044</f>
        <v>0</v>
      </c>
      <c r="U188" s="6">
        <f>'Final (ha)'!U188*2.471044</f>
        <v>0</v>
      </c>
      <c r="V188" s="6">
        <f>'Final (ha)'!V188*2.471044</f>
        <v>0</v>
      </c>
      <c r="W188" s="6">
        <f>'Final (ha)'!W188*2.471044</f>
        <v>0</v>
      </c>
      <c r="X188" s="6">
        <f>'Final (ha)'!X188*2.471044</f>
        <v>0</v>
      </c>
      <c r="Y188" s="6">
        <f>'Final (ha)'!Y188*2.471044</f>
        <v>0</v>
      </c>
      <c r="Z188" s="6">
        <f>'Final (ha)'!Z188*2.471044</f>
        <v>0</v>
      </c>
      <c r="AA188" s="6">
        <f>'Final (ha)'!AA188*2.471044</f>
        <v>0</v>
      </c>
      <c r="AB188" s="6">
        <f>'Final (ha)'!AB188*2.471044</f>
        <v>0</v>
      </c>
      <c r="AC188" s="6">
        <f>'Final (ha)'!AC188*2.471044</f>
        <v>0</v>
      </c>
      <c r="AD188" s="6">
        <f>'Final (ha)'!AD188*2.471044</f>
        <v>0</v>
      </c>
      <c r="AE188" s="6">
        <f>'Final (ha)'!AE188*2.471044</f>
        <v>0</v>
      </c>
      <c r="AF188" s="6">
        <f>'Final (ha)'!AF188*2.471044</f>
        <v>0</v>
      </c>
      <c r="AG188" s="6">
        <f>'Final (ha)'!AG188*2.471044</f>
        <v>0</v>
      </c>
      <c r="AH188" s="6">
        <f>'Final (ha)'!AH188*2.471044</f>
        <v>0</v>
      </c>
    </row>
    <row r="189" spans="1:34" x14ac:dyDescent="0.25">
      <c r="A189" s="6">
        <f>'Final (ha)'!A189</f>
        <v>0</v>
      </c>
      <c r="B189" s="6">
        <f>'Final (ha)'!B189</f>
        <v>0</v>
      </c>
      <c r="C189" s="6">
        <f>'Final (ha)'!C189</f>
        <v>0</v>
      </c>
      <c r="D189" s="6">
        <f>'Final (ha)'!D189</f>
        <v>0</v>
      </c>
      <c r="E189" s="6">
        <f>'Final (ha)'!E189</f>
        <v>0</v>
      </c>
      <c r="F189" s="6">
        <f>'Final (ha)'!F189</f>
        <v>0</v>
      </c>
      <c r="G189" s="6">
        <f>'Final (ha)'!G189</f>
        <v>0</v>
      </c>
      <c r="H189" s="6">
        <f>'Final (ha)'!H189</f>
        <v>0</v>
      </c>
      <c r="I189" s="6">
        <f>'Final (ha)'!K189</f>
        <v>0</v>
      </c>
      <c r="J189" s="6">
        <f>'Final (ha)'!J189*2.471044</f>
        <v>0</v>
      </c>
      <c r="K189" s="6">
        <f>'Final (ha)'!K189*2.471044</f>
        <v>0</v>
      </c>
      <c r="L189" s="6">
        <f>'Final (ha)'!L189*2.471044</f>
        <v>0</v>
      </c>
      <c r="M189" s="6">
        <f>'Final (ha)'!M189*2.471044</f>
        <v>0</v>
      </c>
      <c r="N189" s="6">
        <f>'Final (ha)'!N189*2.471044</f>
        <v>0</v>
      </c>
      <c r="O189" s="6">
        <f>'Final (ha)'!O189*2.471044</f>
        <v>0</v>
      </c>
      <c r="P189" s="6">
        <f>'Final (ha)'!P189*2.471044</f>
        <v>0</v>
      </c>
      <c r="Q189" s="6">
        <f>'Final (ha)'!Q189*2.471044</f>
        <v>0</v>
      </c>
      <c r="R189" s="6">
        <f>'Final (ha)'!R189*2.471044</f>
        <v>0</v>
      </c>
      <c r="S189" s="6">
        <f>'Final (ha)'!S189*2.471044</f>
        <v>0</v>
      </c>
      <c r="T189" s="6">
        <f>'Final (ha)'!T189*2.471044</f>
        <v>0</v>
      </c>
      <c r="U189" s="6">
        <f>'Final (ha)'!U189*2.471044</f>
        <v>0</v>
      </c>
      <c r="V189" s="6">
        <f>'Final (ha)'!V189*2.471044</f>
        <v>0</v>
      </c>
      <c r="W189" s="6">
        <f>'Final (ha)'!W189*2.471044</f>
        <v>0</v>
      </c>
      <c r="X189" s="6">
        <f>'Final (ha)'!X189*2.471044</f>
        <v>0</v>
      </c>
      <c r="Y189" s="6">
        <f>'Final (ha)'!Y189*2.471044</f>
        <v>0</v>
      </c>
      <c r="Z189" s="6">
        <f>'Final (ha)'!Z189*2.471044</f>
        <v>0</v>
      </c>
      <c r="AA189" s="6">
        <f>'Final (ha)'!AA189*2.471044</f>
        <v>0</v>
      </c>
      <c r="AB189" s="6">
        <f>'Final (ha)'!AB189*2.471044</f>
        <v>0</v>
      </c>
      <c r="AC189" s="6">
        <f>'Final (ha)'!AC189*2.471044</f>
        <v>0</v>
      </c>
      <c r="AD189" s="6">
        <f>'Final (ha)'!AD189*2.471044</f>
        <v>0</v>
      </c>
      <c r="AE189" s="6">
        <f>'Final (ha)'!AE189*2.471044</f>
        <v>0</v>
      </c>
      <c r="AF189" s="6">
        <f>'Final (ha)'!AF189*2.471044</f>
        <v>0</v>
      </c>
      <c r="AG189" s="6">
        <f>'Final (ha)'!AG189*2.471044</f>
        <v>0</v>
      </c>
      <c r="AH189" s="6">
        <f>'Final (ha)'!AH189*2.471044</f>
        <v>0</v>
      </c>
    </row>
    <row r="190" spans="1:34" x14ac:dyDescent="0.25">
      <c r="A190" s="6">
        <f>'Final (ha)'!A190</f>
        <v>0</v>
      </c>
      <c r="B190" s="6">
        <f>'Final (ha)'!B190</f>
        <v>0</v>
      </c>
      <c r="C190" s="6">
        <f>'Final (ha)'!C190</f>
        <v>0</v>
      </c>
      <c r="D190" s="6">
        <f>'Final (ha)'!D190</f>
        <v>0</v>
      </c>
      <c r="E190" s="6">
        <f>'Final (ha)'!E190</f>
        <v>0</v>
      </c>
      <c r="F190" s="6">
        <f>'Final (ha)'!F190</f>
        <v>0</v>
      </c>
      <c r="G190" s="6">
        <f>'Final (ha)'!G190</f>
        <v>0</v>
      </c>
      <c r="H190" s="6">
        <f>'Final (ha)'!H190</f>
        <v>0</v>
      </c>
      <c r="I190" s="6">
        <f>'Final (ha)'!K190</f>
        <v>0</v>
      </c>
      <c r="J190" s="6">
        <f>'Final (ha)'!J190*2.471044</f>
        <v>0</v>
      </c>
      <c r="K190" s="6">
        <f>'Final (ha)'!K190*2.471044</f>
        <v>0</v>
      </c>
      <c r="L190" s="6">
        <f>'Final (ha)'!L190*2.471044</f>
        <v>0</v>
      </c>
      <c r="M190" s="6">
        <f>'Final (ha)'!M190*2.471044</f>
        <v>0</v>
      </c>
      <c r="N190" s="6">
        <f>'Final (ha)'!N190*2.471044</f>
        <v>0</v>
      </c>
      <c r="O190" s="6">
        <f>'Final (ha)'!O190*2.471044</f>
        <v>0</v>
      </c>
      <c r="P190" s="6">
        <f>'Final (ha)'!P190*2.471044</f>
        <v>0</v>
      </c>
      <c r="Q190" s="6">
        <f>'Final (ha)'!Q190*2.471044</f>
        <v>0</v>
      </c>
      <c r="R190" s="6">
        <f>'Final (ha)'!R190*2.471044</f>
        <v>0</v>
      </c>
      <c r="S190" s="6">
        <f>'Final (ha)'!S190*2.471044</f>
        <v>0</v>
      </c>
      <c r="T190" s="6">
        <f>'Final (ha)'!T190*2.471044</f>
        <v>0</v>
      </c>
      <c r="U190" s="6">
        <f>'Final (ha)'!U190*2.471044</f>
        <v>0</v>
      </c>
      <c r="V190" s="6">
        <f>'Final (ha)'!V190*2.471044</f>
        <v>0</v>
      </c>
      <c r="W190" s="6">
        <f>'Final (ha)'!W190*2.471044</f>
        <v>0</v>
      </c>
      <c r="X190" s="6">
        <f>'Final (ha)'!X190*2.471044</f>
        <v>0</v>
      </c>
      <c r="Y190" s="6">
        <f>'Final (ha)'!Y190*2.471044</f>
        <v>0</v>
      </c>
      <c r="Z190" s="6">
        <f>'Final (ha)'!Z190*2.471044</f>
        <v>0</v>
      </c>
      <c r="AA190" s="6">
        <f>'Final (ha)'!AA190*2.471044</f>
        <v>0</v>
      </c>
      <c r="AB190" s="6">
        <f>'Final (ha)'!AB190*2.471044</f>
        <v>0</v>
      </c>
      <c r="AC190" s="6">
        <f>'Final (ha)'!AC190*2.471044</f>
        <v>0</v>
      </c>
      <c r="AD190" s="6">
        <f>'Final (ha)'!AD190*2.471044</f>
        <v>0</v>
      </c>
      <c r="AE190" s="6">
        <f>'Final (ha)'!AE190*2.471044</f>
        <v>0</v>
      </c>
      <c r="AF190" s="6">
        <f>'Final (ha)'!AF190*2.471044</f>
        <v>0</v>
      </c>
      <c r="AG190" s="6">
        <f>'Final (ha)'!AG190*2.471044</f>
        <v>0</v>
      </c>
      <c r="AH190" s="6">
        <f>'Final (ha)'!AH190*2.471044</f>
        <v>0</v>
      </c>
    </row>
    <row r="191" spans="1:34" x14ac:dyDescent="0.25">
      <c r="A191" s="6">
        <f>'Final (ha)'!A191</f>
        <v>0</v>
      </c>
      <c r="B191" s="6">
        <f>'Final (ha)'!B191</f>
        <v>0</v>
      </c>
      <c r="C191" s="6">
        <f>'Final (ha)'!C191</f>
        <v>0</v>
      </c>
      <c r="D191" s="6">
        <f>'Final (ha)'!D191</f>
        <v>0</v>
      </c>
      <c r="E191" s="6">
        <f>'Final (ha)'!E191</f>
        <v>0</v>
      </c>
      <c r="F191" s="6">
        <f>'Final (ha)'!F191</f>
        <v>0</v>
      </c>
      <c r="G191" s="6">
        <f>'Final (ha)'!G191</f>
        <v>0</v>
      </c>
      <c r="H191" s="6">
        <f>'Final (ha)'!H191</f>
        <v>0</v>
      </c>
      <c r="I191" s="6">
        <f>'Final (ha)'!K191</f>
        <v>0</v>
      </c>
      <c r="J191" s="6">
        <f>'Final (ha)'!J191*2.471044</f>
        <v>0</v>
      </c>
      <c r="K191" s="6">
        <f>'Final (ha)'!K191*2.471044</f>
        <v>0</v>
      </c>
      <c r="L191" s="6">
        <f>'Final (ha)'!L191*2.471044</f>
        <v>0</v>
      </c>
      <c r="M191" s="6">
        <f>'Final (ha)'!M191*2.471044</f>
        <v>0</v>
      </c>
      <c r="N191" s="6">
        <f>'Final (ha)'!N191*2.471044</f>
        <v>0</v>
      </c>
      <c r="O191" s="6">
        <f>'Final (ha)'!O191*2.471044</f>
        <v>0</v>
      </c>
      <c r="P191" s="6">
        <f>'Final (ha)'!P191*2.471044</f>
        <v>0</v>
      </c>
      <c r="Q191" s="6">
        <f>'Final (ha)'!Q191*2.471044</f>
        <v>0</v>
      </c>
      <c r="R191" s="6">
        <f>'Final (ha)'!R191*2.471044</f>
        <v>0</v>
      </c>
      <c r="S191" s="6">
        <f>'Final (ha)'!S191*2.471044</f>
        <v>0</v>
      </c>
      <c r="T191" s="6">
        <f>'Final (ha)'!T191*2.471044</f>
        <v>0</v>
      </c>
      <c r="U191" s="6">
        <f>'Final (ha)'!U191*2.471044</f>
        <v>0</v>
      </c>
      <c r="V191" s="6">
        <f>'Final (ha)'!V191*2.471044</f>
        <v>0</v>
      </c>
      <c r="W191" s="6">
        <f>'Final (ha)'!W191*2.471044</f>
        <v>0</v>
      </c>
      <c r="X191" s="6">
        <f>'Final (ha)'!X191*2.471044</f>
        <v>0</v>
      </c>
      <c r="Y191" s="6">
        <f>'Final (ha)'!Y191*2.471044</f>
        <v>0</v>
      </c>
      <c r="Z191" s="6">
        <f>'Final (ha)'!Z191*2.471044</f>
        <v>0</v>
      </c>
      <c r="AA191" s="6">
        <f>'Final (ha)'!AA191*2.471044</f>
        <v>0</v>
      </c>
      <c r="AB191" s="6">
        <f>'Final (ha)'!AB191*2.471044</f>
        <v>0</v>
      </c>
      <c r="AC191" s="6">
        <f>'Final (ha)'!AC191*2.471044</f>
        <v>0</v>
      </c>
      <c r="AD191" s="6">
        <f>'Final (ha)'!AD191*2.471044</f>
        <v>0</v>
      </c>
      <c r="AE191" s="6">
        <f>'Final (ha)'!AE191*2.471044</f>
        <v>0</v>
      </c>
      <c r="AF191" s="6">
        <f>'Final (ha)'!AF191*2.471044</f>
        <v>0</v>
      </c>
      <c r="AG191" s="6">
        <f>'Final (ha)'!AG191*2.471044</f>
        <v>0</v>
      </c>
      <c r="AH191" s="6">
        <f>'Final (ha)'!AH191*2.471044</f>
        <v>0</v>
      </c>
    </row>
    <row r="192" spans="1:34" x14ac:dyDescent="0.25">
      <c r="A192" s="6">
        <f>'Final (ha)'!A192</f>
        <v>0</v>
      </c>
      <c r="B192" s="6">
        <f>'Final (ha)'!B192</f>
        <v>0</v>
      </c>
      <c r="C192" s="6">
        <f>'Final (ha)'!C192</f>
        <v>0</v>
      </c>
      <c r="D192" s="6">
        <f>'Final (ha)'!D192</f>
        <v>0</v>
      </c>
      <c r="E192" s="6">
        <f>'Final (ha)'!E192</f>
        <v>0</v>
      </c>
      <c r="F192" s="6">
        <f>'Final (ha)'!F192</f>
        <v>0</v>
      </c>
      <c r="G192" s="6">
        <f>'Final (ha)'!G192</f>
        <v>0</v>
      </c>
      <c r="H192" s="6">
        <f>'Final (ha)'!H192</f>
        <v>0</v>
      </c>
      <c r="I192" s="6">
        <f>'Final (ha)'!K192</f>
        <v>0</v>
      </c>
      <c r="J192" s="6">
        <f>'Final (ha)'!J192*2.471044</f>
        <v>0</v>
      </c>
      <c r="K192" s="6">
        <f>'Final (ha)'!K192*2.471044</f>
        <v>0</v>
      </c>
      <c r="L192" s="6">
        <f>'Final (ha)'!L192*2.471044</f>
        <v>0</v>
      </c>
      <c r="M192" s="6">
        <f>'Final (ha)'!M192*2.471044</f>
        <v>0</v>
      </c>
      <c r="N192" s="6">
        <f>'Final (ha)'!N192*2.471044</f>
        <v>0</v>
      </c>
      <c r="O192" s="6">
        <f>'Final (ha)'!O192*2.471044</f>
        <v>0</v>
      </c>
      <c r="P192" s="6">
        <f>'Final (ha)'!P192*2.471044</f>
        <v>0</v>
      </c>
      <c r="Q192" s="6">
        <f>'Final (ha)'!Q192*2.471044</f>
        <v>0</v>
      </c>
      <c r="R192" s="6">
        <f>'Final (ha)'!R192*2.471044</f>
        <v>0</v>
      </c>
      <c r="S192" s="6">
        <f>'Final (ha)'!S192*2.471044</f>
        <v>0</v>
      </c>
      <c r="T192" s="6">
        <f>'Final (ha)'!T192*2.471044</f>
        <v>0</v>
      </c>
      <c r="U192" s="6">
        <f>'Final (ha)'!U192*2.471044</f>
        <v>0</v>
      </c>
      <c r="V192" s="6">
        <f>'Final (ha)'!V192*2.471044</f>
        <v>0</v>
      </c>
      <c r="W192" s="6">
        <f>'Final (ha)'!W192*2.471044</f>
        <v>0</v>
      </c>
      <c r="X192" s="6">
        <f>'Final (ha)'!X192*2.471044</f>
        <v>0</v>
      </c>
      <c r="Y192" s="6">
        <f>'Final (ha)'!Y192*2.471044</f>
        <v>0</v>
      </c>
      <c r="Z192" s="6">
        <f>'Final (ha)'!Z192*2.471044</f>
        <v>0</v>
      </c>
      <c r="AA192" s="6">
        <f>'Final (ha)'!AA192*2.471044</f>
        <v>0</v>
      </c>
      <c r="AB192" s="6">
        <f>'Final (ha)'!AB192*2.471044</f>
        <v>0</v>
      </c>
      <c r="AC192" s="6">
        <f>'Final (ha)'!AC192*2.471044</f>
        <v>0</v>
      </c>
      <c r="AD192" s="6">
        <f>'Final (ha)'!AD192*2.471044</f>
        <v>0</v>
      </c>
      <c r="AE192" s="6">
        <f>'Final (ha)'!AE192*2.471044</f>
        <v>0</v>
      </c>
      <c r="AF192" s="6">
        <f>'Final (ha)'!AF192*2.471044</f>
        <v>0</v>
      </c>
      <c r="AG192" s="6">
        <f>'Final (ha)'!AG192*2.471044</f>
        <v>0</v>
      </c>
      <c r="AH192" s="6">
        <f>'Final (ha)'!AH192*2.471044</f>
        <v>0</v>
      </c>
    </row>
    <row r="193" spans="1:34" x14ac:dyDescent="0.25">
      <c r="A193" s="6">
        <f>'Final (ha)'!A193</f>
        <v>0</v>
      </c>
      <c r="B193" s="6">
        <f>'Final (ha)'!B193</f>
        <v>0</v>
      </c>
      <c r="C193" s="6">
        <f>'Final (ha)'!C193</f>
        <v>0</v>
      </c>
      <c r="D193" s="6">
        <f>'Final (ha)'!D193</f>
        <v>0</v>
      </c>
      <c r="E193" s="6">
        <f>'Final (ha)'!E193</f>
        <v>0</v>
      </c>
      <c r="F193" s="6">
        <f>'Final (ha)'!F193</f>
        <v>0</v>
      </c>
      <c r="G193" s="6">
        <f>'Final (ha)'!G193</f>
        <v>0</v>
      </c>
      <c r="H193" s="6">
        <f>'Final (ha)'!H193</f>
        <v>0</v>
      </c>
      <c r="I193" s="6">
        <f>'Final (ha)'!K193</f>
        <v>0</v>
      </c>
      <c r="J193" s="6">
        <f>'Final (ha)'!J193*2.471044</f>
        <v>0</v>
      </c>
      <c r="K193" s="6">
        <f>'Final (ha)'!K193*2.471044</f>
        <v>0</v>
      </c>
      <c r="L193" s="6">
        <f>'Final (ha)'!L193*2.471044</f>
        <v>0</v>
      </c>
      <c r="M193" s="6">
        <f>'Final (ha)'!M193*2.471044</f>
        <v>0</v>
      </c>
      <c r="N193" s="6">
        <f>'Final (ha)'!N193*2.471044</f>
        <v>0</v>
      </c>
      <c r="O193" s="6">
        <f>'Final (ha)'!O193*2.471044</f>
        <v>0</v>
      </c>
      <c r="P193" s="6">
        <f>'Final (ha)'!P193*2.471044</f>
        <v>0</v>
      </c>
      <c r="Q193" s="6">
        <f>'Final (ha)'!Q193*2.471044</f>
        <v>0</v>
      </c>
      <c r="R193" s="6">
        <f>'Final (ha)'!R193*2.471044</f>
        <v>0</v>
      </c>
      <c r="S193" s="6">
        <f>'Final (ha)'!S193*2.471044</f>
        <v>0</v>
      </c>
      <c r="T193" s="6">
        <f>'Final (ha)'!T193*2.471044</f>
        <v>0</v>
      </c>
      <c r="U193" s="6">
        <f>'Final (ha)'!U193*2.471044</f>
        <v>0</v>
      </c>
      <c r="V193" s="6">
        <f>'Final (ha)'!V193*2.471044</f>
        <v>0</v>
      </c>
      <c r="W193" s="6">
        <f>'Final (ha)'!W193*2.471044</f>
        <v>0</v>
      </c>
      <c r="X193" s="6">
        <f>'Final (ha)'!X193*2.471044</f>
        <v>0</v>
      </c>
      <c r="Y193" s="6">
        <f>'Final (ha)'!Y193*2.471044</f>
        <v>0</v>
      </c>
      <c r="Z193" s="6">
        <f>'Final (ha)'!Z193*2.471044</f>
        <v>0</v>
      </c>
      <c r="AA193" s="6">
        <f>'Final (ha)'!AA193*2.471044</f>
        <v>0</v>
      </c>
      <c r="AB193" s="6">
        <f>'Final (ha)'!AB193*2.471044</f>
        <v>0</v>
      </c>
      <c r="AC193" s="6">
        <f>'Final (ha)'!AC193*2.471044</f>
        <v>0</v>
      </c>
      <c r="AD193" s="6">
        <f>'Final (ha)'!AD193*2.471044</f>
        <v>0</v>
      </c>
      <c r="AE193" s="6">
        <f>'Final (ha)'!AE193*2.471044</f>
        <v>0</v>
      </c>
      <c r="AF193" s="6">
        <f>'Final (ha)'!AF193*2.471044</f>
        <v>0</v>
      </c>
      <c r="AG193" s="6">
        <f>'Final (ha)'!AG193*2.471044</f>
        <v>0</v>
      </c>
      <c r="AH193" s="6">
        <f>'Final (ha)'!AH193*2.471044</f>
        <v>0</v>
      </c>
    </row>
    <row r="194" spans="1:34" x14ac:dyDescent="0.25">
      <c r="A194" s="6">
        <f>'Final (ha)'!A194</f>
        <v>0</v>
      </c>
      <c r="B194" s="6">
        <f>'Final (ha)'!B194</f>
        <v>0</v>
      </c>
      <c r="C194" s="6">
        <f>'Final (ha)'!C194</f>
        <v>0</v>
      </c>
      <c r="D194" s="6">
        <f>'Final (ha)'!D194</f>
        <v>0</v>
      </c>
      <c r="E194" s="6">
        <f>'Final (ha)'!E194</f>
        <v>0</v>
      </c>
      <c r="F194" s="6">
        <f>'Final (ha)'!F194</f>
        <v>0</v>
      </c>
      <c r="G194" s="6">
        <f>'Final (ha)'!G194</f>
        <v>0</v>
      </c>
      <c r="H194" s="6">
        <f>'Final (ha)'!H194</f>
        <v>0</v>
      </c>
      <c r="I194" s="6">
        <f>'Final (ha)'!K194</f>
        <v>0</v>
      </c>
      <c r="J194" s="6">
        <f>'Final (ha)'!J194*2.471044</f>
        <v>0</v>
      </c>
      <c r="K194" s="6">
        <f>'Final (ha)'!K194*2.471044</f>
        <v>0</v>
      </c>
      <c r="L194" s="6">
        <f>'Final (ha)'!L194*2.471044</f>
        <v>0</v>
      </c>
      <c r="M194" s="6">
        <f>'Final (ha)'!M194*2.471044</f>
        <v>0</v>
      </c>
      <c r="N194" s="6">
        <f>'Final (ha)'!N194*2.471044</f>
        <v>0</v>
      </c>
      <c r="O194" s="6">
        <f>'Final (ha)'!O194*2.471044</f>
        <v>0</v>
      </c>
      <c r="P194" s="6">
        <f>'Final (ha)'!P194*2.471044</f>
        <v>0</v>
      </c>
      <c r="Q194" s="6">
        <f>'Final (ha)'!Q194*2.471044</f>
        <v>0</v>
      </c>
      <c r="R194" s="6">
        <f>'Final (ha)'!R194*2.471044</f>
        <v>0</v>
      </c>
      <c r="S194" s="6">
        <f>'Final (ha)'!S194*2.471044</f>
        <v>0</v>
      </c>
      <c r="T194" s="6">
        <f>'Final (ha)'!T194*2.471044</f>
        <v>0</v>
      </c>
      <c r="U194" s="6">
        <f>'Final (ha)'!U194*2.471044</f>
        <v>0</v>
      </c>
      <c r="V194" s="6">
        <f>'Final (ha)'!V194*2.471044</f>
        <v>0</v>
      </c>
      <c r="W194" s="6">
        <f>'Final (ha)'!W194*2.471044</f>
        <v>0</v>
      </c>
      <c r="X194" s="6">
        <f>'Final (ha)'!X194*2.471044</f>
        <v>0</v>
      </c>
      <c r="Y194" s="6">
        <f>'Final (ha)'!Y194*2.471044</f>
        <v>0</v>
      </c>
      <c r="Z194" s="6">
        <f>'Final (ha)'!Z194*2.471044</f>
        <v>0</v>
      </c>
      <c r="AA194" s="6">
        <f>'Final (ha)'!AA194*2.471044</f>
        <v>0</v>
      </c>
      <c r="AB194" s="6">
        <f>'Final (ha)'!AB194*2.471044</f>
        <v>0</v>
      </c>
      <c r="AC194" s="6">
        <f>'Final (ha)'!AC194*2.471044</f>
        <v>0</v>
      </c>
      <c r="AD194" s="6">
        <f>'Final (ha)'!AD194*2.471044</f>
        <v>0</v>
      </c>
      <c r="AE194" s="6">
        <f>'Final (ha)'!AE194*2.471044</f>
        <v>0</v>
      </c>
      <c r="AF194" s="6">
        <f>'Final (ha)'!AF194*2.471044</f>
        <v>0</v>
      </c>
      <c r="AG194" s="6">
        <f>'Final (ha)'!AG194*2.471044</f>
        <v>0</v>
      </c>
      <c r="AH194" s="6">
        <f>'Final (ha)'!AH194*2.471044</f>
        <v>0</v>
      </c>
    </row>
    <row r="195" spans="1:34" x14ac:dyDescent="0.25">
      <c r="A195" s="6">
        <f>'Final (ha)'!A195</f>
        <v>0</v>
      </c>
      <c r="B195" s="6">
        <f>'Final (ha)'!B195</f>
        <v>0</v>
      </c>
      <c r="C195" s="6">
        <f>'Final (ha)'!C195</f>
        <v>0</v>
      </c>
      <c r="D195" s="6">
        <f>'Final (ha)'!D195</f>
        <v>0</v>
      </c>
      <c r="E195" s="6">
        <f>'Final (ha)'!E195</f>
        <v>0</v>
      </c>
      <c r="F195" s="6">
        <f>'Final (ha)'!F195</f>
        <v>0</v>
      </c>
      <c r="G195" s="6">
        <f>'Final (ha)'!G195</f>
        <v>0</v>
      </c>
      <c r="H195" s="6">
        <f>'Final (ha)'!H195</f>
        <v>0</v>
      </c>
      <c r="I195" s="6">
        <f>'Final (ha)'!K195</f>
        <v>0</v>
      </c>
      <c r="J195" s="6">
        <f>'Final (ha)'!J195*2.471044</f>
        <v>0</v>
      </c>
      <c r="K195" s="6">
        <f>'Final (ha)'!K195*2.471044</f>
        <v>0</v>
      </c>
      <c r="L195" s="6">
        <f>'Final (ha)'!L195*2.471044</f>
        <v>0</v>
      </c>
      <c r="M195" s="6">
        <f>'Final (ha)'!M195*2.471044</f>
        <v>0</v>
      </c>
      <c r="N195" s="6">
        <f>'Final (ha)'!N195*2.471044</f>
        <v>0</v>
      </c>
      <c r="O195" s="6">
        <f>'Final (ha)'!O195*2.471044</f>
        <v>0</v>
      </c>
      <c r="P195" s="6">
        <f>'Final (ha)'!P195*2.471044</f>
        <v>0</v>
      </c>
      <c r="Q195" s="6">
        <f>'Final (ha)'!Q195*2.471044</f>
        <v>0</v>
      </c>
      <c r="R195" s="6">
        <f>'Final (ha)'!R195*2.471044</f>
        <v>0</v>
      </c>
      <c r="S195" s="6">
        <f>'Final (ha)'!S195*2.471044</f>
        <v>0</v>
      </c>
      <c r="T195" s="6">
        <f>'Final (ha)'!T195*2.471044</f>
        <v>0</v>
      </c>
      <c r="U195" s="6">
        <f>'Final (ha)'!U195*2.471044</f>
        <v>0</v>
      </c>
      <c r="V195" s="6">
        <f>'Final (ha)'!V195*2.471044</f>
        <v>0</v>
      </c>
      <c r="W195" s="6">
        <f>'Final (ha)'!W195*2.471044</f>
        <v>0</v>
      </c>
      <c r="X195" s="6">
        <f>'Final (ha)'!X195*2.471044</f>
        <v>0</v>
      </c>
      <c r="Y195" s="6">
        <f>'Final (ha)'!Y195*2.471044</f>
        <v>0</v>
      </c>
      <c r="Z195" s="6">
        <f>'Final (ha)'!Z195*2.471044</f>
        <v>0</v>
      </c>
      <c r="AA195" s="6">
        <f>'Final (ha)'!AA195*2.471044</f>
        <v>0</v>
      </c>
      <c r="AB195" s="6">
        <f>'Final (ha)'!AB195*2.471044</f>
        <v>0</v>
      </c>
      <c r="AC195" s="6">
        <f>'Final (ha)'!AC195*2.471044</f>
        <v>0</v>
      </c>
      <c r="AD195" s="6">
        <f>'Final (ha)'!AD195*2.471044</f>
        <v>0</v>
      </c>
      <c r="AE195" s="6">
        <f>'Final (ha)'!AE195*2.471044</f>
        <v>0</v>
      </c>
      <c r="AF195" s="6">
        <f>'Final (ha)'!AF195*2.471044</f>
        <v>0</v>
      </c>
      <c r="AG195" s="6">
        <f>'Final (ha)'!AG195*2.471044</f>
        <v>0</v>
      </c>
      <c r="AH195" s="6">
        <f>'Final (ha)'!AH195*2.471044</f>
        <v>0</v>
      </c>
    </row>
    <row r="196" spans="1:34" x14ac:dyDescent="0.25">
      <c r="A196" s="6">
        <f>'Final (ha)'!A196</f>
        <v>0</v>
      </c>
      <c r="B196" s="6">
        <f>'Final (ha)'!B196</f>
        <v>0</v>
      </c>
      <c r="C196" s="6">
        <f>'Final (ha)'!C196</f>
        <v>0</v>
      </c>
      <c r="D196" s="6">
        <f>'Final (ha)'!D196</f>
        <v>0</v>
      </c>
      <c r="E196" s="6">
        <f>'Final (ha)'!E196</f>
        <v>0</v>
      </c>
      <c r="F196" s="6">
        <f>'Final (ha)'!F196</f>
        <v>0</v>
      </c>
      <c r="G196" s="6">
        <f>'Final (ha)'!G196</f>
        <v>0</v>
      </c>
      <c r="H196" s="6">
        <f>'Final (ha)'!H196</f>
        <v>0</v>
      </c>
      <c r="I196" s="6">
        <f>'Final (ha)'!K196</f>
        <v>0</v>
      </c>
      <c r="J196" s="6">
        <f>'Final (ha)'!J196*2.471044</f>
        <v>0</v>
      </c>
      <c r="K196" s="6">
        <f>'Final (ha)'!K196*2.471044</f>
        <v>0</v>
      </c>
      <c r="L196" s="6">
        <f>'Final (ha)'!L196*2.471044</f>
        <v>0</v>
      </c>
      <c r="M196" s="6">
        <f>'Final (ha)'!M196*2.471044</f>
        <v>0</v>
      </c>
      <c r="N196" s="6">
        <f>'Final (ha)'!N196*2.471044</f>
        <v>0</v>
      </c>
      <c r="O196" s="6">
        <f>'Final (ha)'!O196*2.471044</f>
        <v>0</v>
      </c>
      <c r="P196" s="6">
        <f>'Final (ha)'!P196*2.471044</f>
        <v>0</v>
      </c>
      <c r="Q196" s="6">
        <f>'Final (ha)'!Q196*2.471044</f>
        <v>0</v>
      </c>
      <c r="R196" s="6">
        <f>'Final (ha)'!R196*2.471044</f>
        <v>0</v>
      </c>
      <c r="S196" s="6">
        <f>'Final (ha)'!S196*2.471044</f>
        <v>0</v>
      </c>
      <c r="T196" s="6">
        <f>'Final (ha)'!T196*2.471044</f>
        <v>0</v>
      </c>
      <c r="U196" s="6">
        <f>'Final (ha)'!U196*2.471044</f>
        <v>0</v>
      </c>
      <c r="V196" s="6">
        <f>'Final (ha)'!V196*2.471044</f>
        <v>0</v>
      </c>
      <c r="W196" s="6">
        <f>'Final (ha)'!W196*2.471044</f>
        <v>0</v>
      </c>
      <c r="X196" s="6">
        <f>'Final (ha)'!X196*2.471044</f>
        <v>0</v>
      </c>
      <c r="Y196" s="6">
        <f>'Final (ha)'!Y196*2.471044</f>
        <v>0</v>
      </c>
      <c r="Z196" s="6">
        <f>'Final (ha)'!Z196*2.471044</f>
        <v>0</v>
      </c>
      <c r="AA196" s="6">
        <f>'Final (ha)'!AA196*2.471044</f>
        <v>0</v>
      </c>
      <c r="AB196" s="6">
        <f>'Final (ha)'!AB196*2.471044</f>
        <v>0</v>
      </c>
      <c r="AC196" s="6">
        <f>'Final (ha)'!AC196*2.471044</f>
        <v>0</v>
      </c>
      <c r="AD196" s="6">
        <f>'Final (ha)'!AD196*2.471044</f>
        <v>0</v>
      </c>
      <c r="AE196" s="6">
        <f>'Final (ha)'!AE196*2.471044</f>
        <v>0</v>
      </c>
      <c r="AF196" s="6">
        <f>'Final (ha)'!AF196*2.471044</f>
        <v>0</v>
      </c>
      <c r="AG196" s="6">
        <f>'Final (ha)'!AG196*2.471044</f>
        <v>0</v>
      </c>
      <c r="AH196" s="6">
        <f>'Final (ha)'!AH196*2.471044</f>
        <v>0</v>
      </c>
    </row>
    <row r="197" spans="1:34" x14ac:dyDescent="0.25">
      <c r="A197" s="6">
        <f>'Final (ha)'!A197</f>
        <v>0</v>
      </c>
      <c r="B197" s="6">
        <f>'Final (ha)'!B197</f>
        <v>0</v>
      </c>
      <c r="C197" s="6">
        <f>'Final (ha)'!C197</f>
        <v>0</v>
      </c>
      <c r="D197" s="6">
        <f>'Final (ha)'!D197</f>
        <v>0</v>
      </c>
      <c r="E197" s="6">
        <f>'Final (ha)'!E197</f>
        <v>0</v>
      </c>
      <c r="F197" s="6">
        <f>'Final (ha)'!F197</f>
        <v>0</v>
      </c>
      <c r="G197" s="6">
        <f>'Final (ha)'!G197</f>
        <v>0</v>
      </c>
      <c r="H197" s="6">
        <f>'Final (ha)'!H197</f>
        <v>0</v>
      </c>
      <c r="I197" s="6">
        <f>'Final (ha)'!K197</f>
        <v>0</v>
      </c>
      <c r="J197" s="6">
        <f>'Final (ha)'!J197*2.471044</f>
        <v>0</v>
      </c>
      <c r="K197" s="6">
        <f>'Final (ha)'!K197*2.471044</f>
        <v>0</v>
      </c>
      <c r="L197" s="6">
        <f>'Final (ha)'!L197*2.471044</f>
        <v>0</v>
      </c>
      <c r="M197" s="6">
        <f>'Final (ha)'!M197*2.471044</f>
        <v>0</v>
      </c>
      <c r="N197" s="6">
        <f>'Final (ha)'!N197*2.471044</f>
        <v>0</v>
      </c>
      <c r="O197" s="6">
        <f>'Final (ha)'!O197*2.471044</f>
        <v>0</v>
      </c>
      <c r="P197" s="6">
        <f>'Final (ha)'!P197*2.471044</f>
        <v>0</v>
      </c>
      <c r="Q197" s="6">
        <f>'Final (ha)'!Q197*2.471044</f>
        <v>0</v>
      </c>
      <c r="R197" s="6">
        <f>'Final (ha)'!R197*2.471044</f>
        <v>0</v>
      </c>
      <c r="S197" s="6">
        <f>'Final (ha)'!S197*2.471044</f>
        <v>0</v>
      </c>
      <c r="T197" s="6">
        <f>'Final (ha)'!T197*2.471044</f>
        <v>0</v>
      </c>
      <c r="U197" s="6">
        <f>'Final (ha)'!U197*2.471044</f>
        <v>0</v>
      </c>
      <c r="V197" s="6">
        <f>'Final (ha)'!V197*2.471044</f>
        <v>0</v>
      </c>
      <c r="W197" s="6">
        <f>'Final (ha)'!W197*2.471044</f>
        <v>0</v>
      </c>
      <c r="X197" s="6">
        <f>'Final (ha)'!X197*2.471044</f>
        <v>0</v>
      </c>
      <c r="Y197" s="6">
        <f>'Final (ha)'!Y197*2.471044</f>
        <v>0</v>
      </c>
      <c r="Z197" s="6">
        <f>'Final (ha)'!Z197*2.471044</f>
        <v>0</v>
      </c>
      <c r="AA197" s="6">
        <f>'Final (ha)'!AA197*2.471044</f>
        <v>0</v>
      </c>
      <c r="AB197" s="6">
        <f>'Final (ha)'!AB197*2.471044</f>
        <v>0</v>
      </c>
      <c r="AC197" s="6">
        <f>'Final (ha)'!AC197*2.471044</f>
        <v>0</v>
      </c>
      <c r="AD197" s="6">
        <f>'Final (ha)'!AD197*2.471044</f>
        <v>0</v>
      </c>
      <c r="AE197" s="6">
        <f>'Final (ha)'!AE197*2.471044</f>
        <v>0</v>
      </c>
      <c r="AF197" s="6">
        <f>'Final (ha)'!AF197*2.471044</f>
        <v>0</v>
      </c>
      <c r="AG197" s="6">
        <f>'Final (ha)'!AG197*2.471044</f>
        <v>0</v>
      </c>
      <c r="AH197" s="6">
        <f>'Final (ha)'!AH197*2.471044</f>
        <v>0</v>
      </c>
    </row>
    <row r="198" spans="1:34" x14ac:dyDescent="0.25">
      <c r="A198" s="6">
        <f>'Final (ha)'!A198</f>
        <v>0</v>
      </c>
      <c r="B198" s="6">
        <f>'Final (ha)'!B198</f>
        <v>0</v>
      </c>
      <c r="C198" s="6">
        <f>'Final (ha)'!C198</f>
        <v>0</v>
      </c>
      <c r="D198" s="6">
        <f>'Final (ha)'!D198</f>
        <v>0</v>
      </c>
      <c r="E198" s="6">
        <f>'Final (ha)'!E198</f>
        <v>0</v>
      </c>
      <c r="F198" s="6">
        <f>'Final (ha)'!F198</f>
        <v>0</v>
      </c>
      <c r="G198" s="6">
        <f>'Final (ha)'!G198</f>
        <v>0</v>
      </c>
      <c r="H198" s="6">
        <f>'Final (ha)'!H198</f>
        <v>0</v>
      </c>
      <c r="I198" s="6">
        <f>'Final (ha)'!K198</f>
        <v>0</v>
      </c>
      <c r="J198" s="6">
        <f>'Final (ha)'!J198*2.471044</f>
        <v>0</v>
      </c>
      <c r="K198" s="6">
        <f>'Final (ha)'!K198*2.471044</f>
        <v>0</v>
      </c>
      <c r="L198" s="6">
        <f>'Final (ha)'!L198*2.471044</f>
        <v>0</v>
      </c>
      <c r="M198" s="6">
        <f>'Final (ha)'!M198*2.471044</f>
        <v>0</v>
      </c>
      <c r="N198" s="6">
        <f>'Final (ha)'!N198*2.471044</f>
        <v>0</v>
      </c>
      <c r="O198" s="6">
        <f>'Final (ha)'!O198*2.471044</f>
        <v>0</v>
      </c>
      <c r="P198" s="6">
        <f>'Final (ha)'!P198*2.471044</f>
        <v>0</v>
      </c>
      <c r="Q198" s="6">
        <f>'Final (ha)'!Q198*2.471044</f>
        <v>0</v>
      </c>
      <c r="R198" s="6">
        <f>'Final (ha)'!R198*2.471044</f>
        <v>0</v>
      </c>
      <c r="S198" s="6">
        <f>'Final (ha)'!S198*2.471044</f>
        <v>0</v>
      </c>
      <c r="T198" s="6">
        <f>'Final (ha)'!T198*2.471044</f>
        <v>0</v>
      </c>
      <c r="U198" s="6">
        <f>'Final (ha)'!U198*2.471044</f>
        <v>0</v>
      </c>
      <c r="V198" s="6">
        <f>'Final (ha)'!V198*2.471044</f>
        <v>0</v>
      </c>
      <c r="W198" s="6">
        <f>'Final (ha)'!W198*2.471044</f>
        <v>0</v>
      </c>
      <c r="X198" s="6">
        <f>'Final (ha)'!X198*2.471044</f>
        <v>0</v>
      </c>
      <c r="Y198" s="6">
        <f>'Final (ha)'!Y198*2.471044</f>
        <v>0</v>
      </c>
      <c r="Z198" s="6">
        <f>'Final (ha)'!Z198*2.471044</f>
        <v>0</v>
      </c>
      <c r="AA198" s="6">
        <f>'Final (ha)'!AA198*2.471044</f>
        <v>0</v>
      </c>
      <c r="AB198" s="6">
        <f>'Final (ha)'!AB198*2.471044</f>
        <v>0</v>
      </c>
      <c r="AC198" s="6">
        <f>'Final (ha)'!AC198*2.471044</f>
        <v>0</v>
      </c>
      <c r="AD198" s="6">
        <f>'Final (ha)'!AD198*2.471044</f>
        <v>0</v>
      </c>
      <c r="AE198" s="6">
        <f>'Final (ha)'!AE198*2.471044</f>
        <v>0</v>
      </c>
      <c r="AF198" s="6">
        <f>'Final (ha)'!AF198*2.471044</f>
        <v>0</v>
      </c>
      <c r="AG198" s="6">
        <f>'Final (ha)'!AG198*2.471044</f>
        <v>0</v>
      </c>
      <c r="AH198" s="6">
        <f>'Final (ha)'!AH198*2.471044</f>
        <v>0</v>
      </c>
    </row>
    <row r="199" spans="1:34" x14ac:dyDescent="0.25">
      <c r="A199" s="6">
        <f>'Final (ha)'!A199</f>
        <v>0</v>
      </c>
      <c r="B199" s="6">
        <f>'Final (ha)'!B199</f>
        <v>0</v>
      </c>
      <c r="C199" s="6">
        <f>'Final (ha)'!C199</f>
        <v>0</v>
      </c>
      <c r="D199" s="6">
        <f>'Final (ha)'!D199</f>
        <v>0</v>
      </c>
      <c r="E199" s="6">
        <f>'Final (ha)'!E199</f>
        <v>0</v>
      </c>
      <c r="F199" s="6">
        <f>'Final (ha)'!F199</f>
        <v>0</v>
      </c>
      <c r="G199" s="6">
        <f>'Final (ha)'!G199</f>
        <v>0</v>
      </c>
      <c r="H199" s="6">
        <f>'Final (ha)'!H199</f>
        <v>0</v>
      </c>
      <c r="I199" s="6">
        <f>'Final (ha)'!K199</f>
        <v>0</v>
      </c>
      <c r="J199" s="6">
        <f>'Final (ha)'!J199*2.471044</f>
        <v>0</v>
      </c>
      <c r="K199" s="6">
        <f>'Final (ha)'!K199*2.471044</f>
        <v>0</v>
      </c>
      <c r="L199" s="6">
        <f>'Final (ha)'!L199*2.471044</f>
        <v>0</v>
      </c>
      <c r="M199" s="6">
        <f>'Final (ha)'!M199*2.471044</f>
        <v>0</v>
      </c>
      <c r="N199" s="6">
        <f>'Final (ha)'!N199*2.471044</f>
        <v>0</v>
      </c>
      <c r="O199" s="6">
        <f>'Final (ha)'!O199*2.471044</f>
        <v>0</v>
      </c>
      <c r="P199" s="6">
        <f>'Final (ha)'!P199*2.471044</f>
        <v>0</v>
      </c>
      <c r="Q199" s="6">
        <f>'Final (ha)'!Q199*2.471044</f>
        <v>0</v>
      </c>
      <c r="R199" s="6">
        <f>'Final (ha)'!R199*2.471044</f>
        <v>0</v>
      </c>
      <c r="S199" s="6">
        <f>'Final (ha)'!S199*2.471044</f>
        <v>0</v>
      </c>
      <c r="T199" s="6">
        <f>'Final (ha)'!T199*2.471044</f>
        <v>0</v>
      </c>
      <c r="U199" s="6">
        <f>'Final (ha)'!U199*2.471044</f>
        <v>0</v>
      </c>
      <c r="V199" s="6">
        <f>'Final (ha)'!V199*2.471044</f>
        <v>0</v>
      </c>
      <c r="W199" s="6">
        <f>'Final (ha)'!W199*2.471044</f>
        <v>0</v>
      </c>
      <c r="X199" s="6">
        <f>'Final (ha)'!X199*2.471044</f>
        <v>0</v>
      </c>
      <c r="Y199" s="6">
        <f>'Final (ha)'!Y199*2.471044</f>
        <v>0</v>
      </c>
      <c r="Z199" s="6">
        <f>'Final (ha)'!Z199*2.471044</f>
        <v>0</v>
      </c>
      <c r="AA199" s="6">
        <f>'Final (ha)'!AA199*2.471044</f>
        <v>0</v>
      </c>
      <c r="AB199" s="6">
        <f>'Final (ha)'!AB199*2.471044</f>
        <v>0</v>
      </c>
      <c r="AC199" s="6">
        <f>'Final (ha)'!AC199*2.471044</f>
        <v>0</v>
      </c>
      <c r="AD199" s="6">
        <f>'Final (ha)'!AD199*2.471044</f>
        <v>0</v>
      </c>
      <c r="AE199" s="6">
        <f>'Final (ha)'!AE199*2.471044</f>
        <v>0</v>
      </c>
      <c r="AF199" s="6">
        <f>'Final (ha)'!AF199*2.471044</f>
        <v>0</v>
      </c>
      <c r="AG199" s="6">
        <f>'Final (ha)'!AG199*2.471044</f>
        <v>0</v>
      </c>
      <c r="AH199" s="6">
        <f>'Final (ha)'!AH199*2.471044</f>
        <v>0</v>
      </c>
    </row>
    <row r="200" spans="1:34" x14ac:dyDescent="0.25">
      <c r="A200" s="6">
        <f>'Final (ha)'!A200</f>
        <v>0</v>
      </c>
      <c r="B200" s="6">
        <f>'Final (ha)'!B200</f>
        <v>0</v>
      </c>
      <c r="C200" s="6">
        <f>'Final (ha)'!C200</f>
        <v>0</v>
      </c>
      <c r="D200" s="6">
        <f>'Final (ha)'!D200</f>
        <v>0</v>
      </c>
      <c r="E200" s="6">
        <f>'Final (ha)'!E200</f>
        <v>0</v>
      </c>
      <c r="F200" s="6">
        <f>'Final (ha)'!F200</f>
        <v>0</v>
      </c>
      <c r="G200" s="6">
        <f>'Final (ha)'!G200</f>
        <v>0</v>
      </c>
      <c r="H200" s="6">
        <f>'Final (ha)'!H200</f>
        <v>0</v>
      </c>
      <c r="I200" s="6">
        <f>'Final (ha)'!K200</f>
        <v>0</v>
      </c>
      <c r="J200" s="6">
        <f>'Final (ha)'!J200*2.471044</f>
        <v>0</v>
      </c>
      <c r="K200" s="6">
        <f>'Final (ha)'!K200*2.471044</f>
        <v>0</v>
      </c>
      <c r="L200" s="6">
        <f>'Final (ha)'!L200*2.471044</f>
        <v>0</v>
      </c>
      <c r="M200" s="6">
        <f>'Final (ha)'!M200*2.471044</f>
        <v>0</v>
      </c>
      <c r="N200" s="6">
        <f>'Final (ha)'!N200*2.471044</f>
        <v>0</v>
      </c>
      <c r="O200" s="6">
        <f>'Final (ha)'!O200*2.471044</f>
        <v>0</v>
      </c>
      <c r="P200" s="6">
        <f>'Final (ha)'!P200*2.471044</f>
        <v>0</v>
      </c>
      <c r="Q200" s="6">
        <f>'Final (ha)'!Q200*2.471044</f>
        <v>0</v>
      </c>
      <c r="R200" s="6">
        <f>'Final (ha)'!R200*2.471044</f>
        <v>0</v>
      </c>
      <c r="S200" s="6">
        <f>'Final (ha)'!S200*2.471044</f>
        <v>0</v>
      </c>
      <c r="T200" s="6">
        <f>'Final (ha)'!T200*2.471044</f>
        <v>0</v>
      </c>
      <c r="U200" s="6">
        <f>'Final (ha)'!U200*2.471044</f>
        <v>0</v>
      </c>
      <c r="V200" s="6">
        <f>'Final (ha)'!V200*2.471044</f>
        <v>0</v>
      </c>
      <c r="W200" s="6">
        <f>'Final (ha)'!W200*2.471044</f>
        <v>0</v>
      </c>
      <c r="X200" s="6">
        <f>'Final (ha)'!X200*2.471044</f>
        <v>0</v>
      </c>
      <c r="Y200" s="6">
        <f>'Final (ha)'!Y200*2.471044</f>
        <v>0</v>
      </c>
      <c r="Z200" s="6">
        <f>'Final (ha)'!Z200*2.471044</f>
        <v>0</v>
      </c>
      <c r="AA200" s="6">
        <f>'Final (ha)'!AA200*2.471044</f>
        <v>0</v>
      </c>
      <c r="AB200" s="6">
        <f>'Final (ha)'!AB200*2.471044</f>
        <v>0</v>
      </c>
      <c r="AC200" s="6">
        <f>'Final (ha)'!AC200*2.471044</f>
        <v>0</v>
      </c>
      <c r="AD200" s="6">
        <f>'Final (ha)'!AD200*2.471044</f>
        <v>0</v>
      </c>
      <c r="AE200" s="6">
        <f>'Final (ha)'!AE200*2.471044</f>
        <v>0</v>
      </c>
      <c r="AF200" s="6">
        <f>'Final (ha)'!AF200*2.471044</f>
        <v>0</v>
      </c>
      <c r="AG200" s="6">
        <f>'Final (ha)'!AG200*2.471044</f>
        <v>0</v>
      </c>
      <c r="AH200" s="6">
        <f>'Final (ha)'!AH200*2.471044</f>
        <v>0</v>
      </c>
    </row>
    <row r="201" spans="1:34" x14ac:dyDescent="0.25">
      <c r="A201" s="6">
        <f>'Final (ha)'!A201</f>
        <v>0</v>
      </c>
      <c r="B201" s="6">
        <f>'Final (ha)'!B201</f>
        <v>0</v>
      </c>
      <c r="C201" s="6">
        <f>'Final (ha)'!C201</f>
        <v>0</v>
      </c>
      <c r="D201" s="6">
        <f>'Final (ha)'!D201</f>
        <v>0</v>
      </c>
      <c r="E201" s="6">
        <f>'Final (ha)'!E201</f>
        <v>0</v>
      </c>
      <c r="F201" s="6">
        <f>'Final (ha)'!F201</f>
        <v>0</v>
      </c>
      <c r="G201" s="6">
        <f>'Final (ha)'!G201</f>
        <v>0</v>
      </c>
      <c r="H201" s="6">
        <f>'Final (ha)'!H201</f>
        <v>0</v>
      </c>
      <c r="I201" s="6">
        <f>'Final (ha)'!K201</f>
        <v>0</v>
      </c>
      <c r="J201" s="6">
        <f>'Final (ha)'!J201*2.471044</f>
        <v>0</v>
      </c>
      <c r="K201" s="6">
        <f>'Final (ha)'!K201*2.471044</f>
        <v>0</v>
      </c>
      <c r="L201" s="6">
        <f>'Final (ha)'!L201*2.471044</f>
        <v>0</v>
      </c>
      <c r="M201" s="6">
        <f>'Final (ha)'!M201*2.471044</f>
        <v>0</v>
      </c>
      <c r="N201" s="6">
        <f>'Final (ha)'!N201*2.471044</f>
        <v>0</v>
      </c>
      <c r="O201" s="6">
        <f>'Final (ha)'!O201*2.471044</f>
        <v>0</v>
      </c>
      <c r="P201" s="6">
        <f>'Final (ha)'!P201*2.471044</f>
        <v>0</v>
      </c>
      <c r="Q201" s="6">
        <f>'Final (ha)'!Q201*2.471044</f>
        <v>0</v>
      </c>
      <c r="R201" s="6">
        <f>'Final (ha)'!R201*2.471044</f>
        <v>0</v>
      </c>
      <c r="S201" s="6">
        <f>'Final (ha)'!S201*2.471044</f>
        <v>0</v>
      </c>
      <c r="T201" s="6">
        <f>'Final (ha)'!T201*2.471044</f>
        <v>0</v>
      </c>
      <c r="U201" s="6">
        <f>'Final (ha)'!U201*2.471044</f>
        <v>0</v>
      </c>
      <c r="V201" s="6">
        <f>'Final (ha)'!V201*2.471044</f>
        <v>0</v>
      </c>
      <c r="W201" s="6">
        <f>'Final (ha)'!W201*2.471044</f>
        <v>0</v>
      </c>
      <c r="X201" s="6">
        <f>'Final (ha)'!X201*2.471044</f>
        <v>0</v>
      </c>
      <c r="Y201" s="6">
        <f>'Final (ha)'!Y201*2.471044</f>
        <v>0</v>
      </c>
      <c r="Z201" s="6">
        <f>'Final (ha)'!Z201*2.471044</f>
        <v>0</v>
      </c>
      <c r="AA201" s="6">
        <f>'Final (ha)'!AA201*2.471044</f>
        <v>0</v>
      </c>
      <c r="AB201" s="6">
        <f>'Final (ha)'!AB201*2.471044</f>
        <v>0</v>
      </c>
      <c r="AC201" s="6">
        <f>'Final (ha)'!AC201*2.471044</f>
        <v>0</v>
      </c>
      <c r="AD201" s="6">
        <f>'Final (ha)'!AD201*2.471044</f>
        <v>0</v>
      </c>
      <c r="AE201" s="6">
        <f>'Final (ha)'!AE201*2.471044</f>
        <v>0</v>
      </c>
      <c r="AF201" s="6">
        <f>'Final (ha)'!AF201*2.471044</f>
        <v>0</v>
      </c>
      <c r="AG201" s="6">
        <f>'Final (ha)'!AG201*2.471044</f>
        <v>0</v>
      </c>
      <c r="AH201" s="6">
        <f>'Final (ha)'!AH201*2.471044</f>
        <v>0</v>
      </c>
    </row>
    <row r="202" spans="1:34" x14ac:dyDescent="0.25">
      <c r="A202" s="6">
        <f>'Final (ha)'!A202</f>
        <v>0</v>
      </c>
      <c r="B202" s="6">
        <f>'Final (ha)'!B202</f>
        <v>0</v>
      </c>
      <c r="C202" s="6">
        <f>'Final (ha)'!C202</f>
        <v>0</v>
      </c>
      <c r="D202" s="6">
        <f>'Final (ha)'!D202</f>
        <v>0</v>
      </c>
      <c r="E202" s="6">
        <f>'Final (ha)'!E202</f>
        <v>0</v>
      </c>
      <c r="F202" s="6">
        <f>'Final (ha)'!F202</f>
        <v>0</v>
      </c>
      <c r="G202" s="6">
        <f>'Final (ha)'!G202</f>
        <v>0</v>
      </c>
      <c r="H202" s="6">
        <f>'Final (ha)'!H202</f>
        <v>0</v>
      </c>
      <c r="I202" s="6">
        <f>'Final (ha)'!K202</f>
        <v>0</v>
      </c>
      <c r="J202" s="6">
        <f>'Final (ha)'!J202*2.471044</f>
        <v>0</v>
      </c>
      <c r="K202" s="6">
        <f>'Final (ha)'!K202*2.471044</f>
        <v>0</v>
      </c>
      <c r="L202" s="6">
        <f>'Final (ha)'!L202*2.471044</f>
        <v>0</v>
      </c>
      <c r="M202" s="6">
        <f>'Final (ha)'!M202*2.471044</f>
        <v>0</v>
      </c>
      <c r="N202" s="6">
        <f>'Final (ha)'!N202*2.471044</f>
        <v>0</v>
      </c>
      <c r="O202" s="6">
        <f>'Final (ha)'!O202*2.471044</f>
        <v>0</v>
      </c>
      <c r="P202" s="6">
        <f>'Final (ha)'!P202*2.471044</f>
        <v>0</v>
      </c>
      <c r="Q202" s="6">
        <f>'Final (ha)'!Q202*2.471044</f>
        <v>0</v>
      </c>
      <c r="R202" s="6">
        <f>'Final (ha)'!R202*2.471044</f>
        <v>0</v>
      </c>
      <c r="S202" s="6">
        <f>'Final (ha)'!S202*2.471044</f>
        <v>0</v>
      </c>
      <c r="T202" s="6">
        <f>'Final (ha)'!T202*2.471044</f>
        <v>0</v>
      </c>
      <c r="U202" s="6">
        <f>'Final (ha)'!U202*2.471044</f>
        <v>0</v>
      </c>
      <c r="V202" s="6">
        <f>'Final (ha)'!V202*2.471044</f>
        <v>0</v>
      </c>
      <c r="W202" s="6">
        <f>'Final (ha)'!W202*2.471044</f>
        <v>0</v>
      </c>
      <c r="X202" s="6">
        <f>'Final (ha)'!X202*2.471044</f>
        <v>0</v>
      </c>
      <c r="Y202" s="6">
        <f>'Final (ha)'!Y202*2.471044</f>
        <v>0</v>
      </c>
      <c r="Z202" s="6">
        <f>'Final (ha)'!Z202*2.471044</f>
        <v>0</v>
      </c>
      <c r="AA202" s="6">
        <f>'Final (ha)'!AA202*2.471044</f>
        <v>0</v>
      </c>
      <c r="AB202" s="6">
        <f>'Final (ha)'!AB202*2.471044</f>
        <v>0</v>
      </c>
      <c r="AC202" s="6">
        <f>'Final (ha)'!AC202*2.471044</f>
        <v>0</v>
      </c>
      <c r="AD202" s="6">
        <f>'Final (ha)'!AD202*2.471044</f>
        <v>0</v>
      </c>
      <c r="AE202" s="6">
        <f>'Final (ha)'!AE202*2.471044</f>
        <v>0</v>
      </c>
      <c r="AF202" s="6">
        <f>'Final (ha)'!AF202*2.471044</f>
        <v>0</v>
      </c>
      <c r="AG202" s="6">
        <f>'Final (ha)'!AG202*2.471044</f>
        <v>0</v>
      </c>
      <c r="AH202" s="6">
        <f>'Final (ha)'!AH202*2.471044</f>
        <v>0</v>
      </c>
    </row>
    <row r="203" spans="1:34" x14ac:dyDescent="0.25">
      <c r="A203" s="6">
        <f>'Final (ha)'!A203</f>
        <v>0</v>
      </c>
      <c r="B203" s="6">
        <f>'Final (ha)'!B203</f>
        <v>0</v>
      </c>
      <c r="C203" s="6">
        <f>'Final (ha)'!C203</f>
        <v>0</v>
      </c>
      <c r="D203" s="6">
        <f>'Final (ha)'!D203</f>
        <v>0</v>
      </c>
      <c r="E203" s="6">
        <f>'Final (ha)'!E203</f>
        <v>0</v>
      </c>
      <c r="F203" s="6">
        <f>'Final (ha)'!F203</f>
        <v>0</v>
      </c>
      <c r="G203" s="6">
        <f>'Final (ha)'!G203</f>
        <v>0</v>
      </c>
      <c r="H203" s="6">
        <f>'Final (ha)'!H203</f>
        <v>0</v>
      </c>
      <c r="I203" s="6">
        <f>'Final (ha)'!K203</f>
        <v>0</v>
      </c>
      <c r="J203" s="6">
        <f>'Final (ha)'!J203*2.471044</f>
        <v>0</v>
      </c>
      <c r="K203" s="6">
        <f>'Final (ha)'!K203*2.471044</f>
        <v>0</v>
      </c>
      <c r="L203" s="6">
        <f>'Final (ha)'!L203*2.471044</f>
        <v>0</v>
      </c>
      <c r="M203" s="6">
        <f>'Final (ha)'!M203*2.471044</f>
        <v>0</v>
      </c>
      <c r="N203" s="6">
        <f>'Final (ha)'!N203*2.471044</f>
        <v>0</v>
      </c>
      <c r="O203" s="6">
        <f>'Final (ha)'!O203*2.471044</f>
        <v>0</v>
      </c>
      <c r="P203" s="6">
        <f>'Final (ha)'!P203*2.471044</f>
        <v>0</v>
      </c>
      <c r="Q203" s="6">
        <f>'Final (ha)'!Q203*2.471044</f>
        <v>0</v>
      </c>
      <c r="R203" s="6">
        <f>'Final (ha)'!R203*2.471044</f>
        <v>0</v>
      </c>
      <c r="S203" s="6">
        <f>'Final (ha)'!S203*2.471044</f>
        <v>0</v>
      </c>
      <c r="T203" s="6">
        <f>'Final (ha)'!T203*2.471044</f>
        <v>0</v>
      </c>
      <c r="U203" s="6">
        <f>'Final (ha)'!U203*2.471044</f>
        <v>0</v>
      </c>
      <c r="V203" s="6">
        <f>'Final (ha)'!V203*2.471044</f>
        <v>0</v>
      </c>
      <c r="W203" s="6">
        <f>'Final (ha)'!W203*2.471044</f>
        <v>0</v>
      </c>
      <c r="X203" s="6">
        <f>'Final (ha)'!X203*2.471044</f>
        <v>0</v>
      </c>
      <c r="Y203" s="6">
        <f>'Final (ha)'!Y203*2.471044</f>
        <v>0</v>
      </c>
      <c r="Z203" s="6">
        <f>'Final (ha)'!Z203*2.471044</f>
        <v>0</v>
      </c>
      <c r="AA203" s="6">
        <f>'Final (ha)'!AA203*2.471044</f>
        <v>0</v>
      </c>
      <c r="AB203" s="6">
        <f>'Final (ha)'!AB203*2.471044</f>
        <v>0</v>
      </c>
      <c r="AC203" s="6">
        <f>'Final (ha)'!AC203*2.471044</f>
        <v>0</v>
      </c>
      <c r="AD203" s="6">
        <f>'Final (ha)'!AD203*2.471044</f>
        <v>0</v>
      </c>
      <c r="AE203" s="6">
        <f>'Final (ha)'!AE203*2.471044</f>
        <v>0</v>
      </c>
      <c r="AF203" s="6">
        <f>'Final (ha)'!AF203*2.471044</f>
        <v>0</v>
      </c>
      <c r="AG203" s="6">
        <f>'Final (ha)'!AG203*2.471044</f>
        <v>0</v>
      </c>
      <c r="AH203" s="6">
        <f>'Final (ha)'!AH203*2.471044</f>
        <v>0</v>
      </c>
    </row>
    <row r="204" spans="1:34" x14ac:dyDescent="0.25">
      <c r="A204" s="6">
        <f>'Final (ha)'!A204</f>
        <v>0</v>
      </c>
      <c r="B204" s="6">
        <f>'Final (ha)'!B204</f>
        <v>0</v>
      </c>
      <c r="C204" s="6">
        <f>'Final (ha)'!C204</f>
        <v>0</v>
      </c>
      <c r="D204" s="6">
        <f>'Final (ha)'!D204</f>
        <v>0</v>
      </c>
      <c r="E204" s="6">
        <f>'Final (ha)'!E204</f>
        <v>0</v>
      </c>
      <c r="F204" s="6">
        <f>'Final (ha)'!F204</f>
        <v>0</v>
      </c>
      <c r="G204" s="6">
        <f>'Final (ha)'!G204</f>
        <v>0</v>
      </c>
      <c r="H204" s="6">
        <f>'Final (ha)'!H204</f>
        <v>0</v>
      </c>
      <c r="I204" s="6">
        <f>'Final (ha)'!K204</f>
        <v>0</v>
      </c>
      <c r="J204" s="6">
        <f>'Final (ha)'!J204*2.471044</f>
        <v>0</v>
      </c>
      <c r="K204" s="6">
        <f>'Final (ha)'!K204*2.471044</f>
        <v>0</v>
      </c>
      <c r="L204" s="6">
        <f>'Final (ha)'!L204*2.471044</f>
        <v>0</v>
      </c>
      <c r="M204" s="6">
        <f>'Final (ha)'!M204*2.471044</f>
        <v>0</v>
      </c>
      <c r="N204" s="6">
        <f>'Final (ha)'!N204*2.471044</f>
        <v>0</v>
      </c>
      <c r="O204" s="6">
        <f>'Final (ha)'!O204*2.471044</f>
        <v>0</v>
      </c>
      <c r="P204" s="6">
        <f>'Final (ha)'!P204*2.471044</f>
        <v>0</v>
      </c>
      <c r="Q204" s="6">
        <f>'Final (ha)'!Q204*2.471044</f>
        <v>0</v>
      </c>
      <c r="R204" s="6">
        <f>'Final (ha)'!R204*2.471044</f>
        <v>0</v>
      </c>
      <c r="S204" s="6">
        <f>'Final (ha)'!S204*2.471044</f>
        <v>0</v>
      </c>
      <c r="T204" s="6">
        <f>'Final (ha)'!T204*2.471044</f>
        <v>0</v>
      </c>
      <c r="U204" s="6">
        <f>'Final (ha)'!U204*2.471044</f>
        <v>0</v>
      </c>
      <c r="V204" s="6">
        <f>'Final (ha)'!V204*2.471044</f>
        <v>0</v>
      </c>
      <c r="W204" s="6">
        <f>'Final (ha)'!W204*2.471044</f>
        <v>0</v>
      </c>
      <c r="X204" s="6">
        <f>'Final (ha)'!X204*2.471044</f>
        <v>0</v>
      </c>
      <c r="Y204" s="6">
        <f>'Final (ha)'!Y204*2.471044</f>
        <v>0</v>
      </c>
      <c r="Z204" s="6">
        <f>'Final (ha)'!Z204*2.471044</f>
        <v>0</v>
      </c>
      <c r="AA204" s="6">
        <f>'Final (ha)'!AA204*2.471044</f>
        <v>0</v>
      </c>
      <c r="AB204" s="6">
        <f>'Final (ha)'!AB204*2.471044</f>
        <v>0</v>
      </c>
      <c r="AC204" s="6">
        <f>'Final (ha)'!AC204*2.471044</f>
        <v>0</v>
      </c>
      <c r="AD204" s="6">
        <f>'Final (ha)'!AD204*2.471044</f>
        <v>0</v>
      </c>
      <c r="AE204" s="6">
        <f>'Final (ha)'!AE204*2.471044</f>
        <v>0</v>
      </c>
      <c r="AF204" s="6">
        <f>'Final (ha)'!AF204*2.471044</f>
        <v>0</v>
      </c>
      <c r="AG204" s="6">
        <f>'Final (ha)'!AG204*2.471044</f>
        <v>0</v>
      </c>
      <c r="AH204" s="6">
        <f>'Final (ha)'!AH204*2.471044</f>
        <v>0</v>
      </c>
    </row>
    <row r="205" spans="1:34" x14ac:dyDescent="0.25">
      <c r="A205" s="6">
        <f>'Final (ha)'!A205</f>
        <v>0</v>
      </c>
      <c r="B205" s="6">
        <f>'Final (ha)'!B205</f>
        <v>0</v>
      </c>
      <c r="C205" s="6">
        <f>'Final (ha)'!C205</f>
        <v>0</v>
      </c>
      <c r="D205" s="6">
        <f>'Final (ha)'!D205</f>
        <v>0</v>
      </c>
      <c r="E205" s="6">
        <f>'Final (ha)'!E205</f>
        <v>0</v>
      </c>
      <c r="F205" s="6">
        <f>'Final (ha)'!F205</f>
        <v>0</v>
      </c>
      <c r="G205" s="6">
        <f>'Final (ha)'!G205</f>
        <v>0</v>
      </c>
      <c r="H205" s="6">
        <f>'Final (ha)'!H205</f>
        <v>0</v>
      </c>
      <c r="I205" s="6">
        <f>'Final (ha)'!K205</f>
        <v>0</v>
      </c>
      <c r="J205" s="6">
        <f>'Final (ha)'!J205*2.471044</f>
        <v>0</v>
      </c>
      <c r="K205" s="6">
        <f>'Final (ha)'!K205*2.471044</f>
        <v>0</v>
      </c>
      <c r="L205" s="6">
        <f>'Final (ha)'!L205*2.471044</f>
        <v>0</v>
      </c>
      <c r="M205" s="6">
        <f>'Final (ha)'!M205*2.471044</f>
        <v>0</v>
      </c>
      <c r="N205" s="6">
        <f>'Final (ha)'!N205*2.471044</f>
        <v>0</v>
      </c>
      <c r="O205" s="6">
        <f>'Final (ha)'!O205*2.471044</f>
        <v>0</v>
      </c>
      <c r="P205" s="6">
        <f>'Final (ha)'!P205*2.471044</f>
        <v>0</v>
      </c>
      <c r="Q205" s="6">
        <f>'Final (ha)'!Q205*2.471044</f>
        <v>0</v>
      </c>
      <c r="R205" s="6">
        <f>'Final (ha)'!R205*2.471044</f>
        <v>0</v>
      </c>
      <c r="S205" s="6">
        <f>'Final (ha)'!S205*2.471044</f>
        <v>0</v>
      </c>
      <c r="T205" s="6">
        <f>'Final (ha)'!T205*2.471044</f>
        <v>0</v>
      </c>
      <c r="U205" s="6">
        <f>'Final (ha)'!U205*2.471044</f>
        <v>0</v>
      </c>
      <c r="V205" s="6">
        <f>'Final (ha)'!V205*2.471044</f>
        <v>0</v>
      </c>
      <c r="W205" s="6">
        <f>'Final (ha)'!W205*2.471044</f>
        <v>0</v>
      </c>
      <c r="X205" s="6">
        <f>'Final (ha)'!X205*2.471044</f>
        <v>0</v>
      </c>
      <c r="Y205" s="6">
        <f>'Final (ha)'!Y205*2.471044</f>
        <v>0</v>
      </c>
      <c r="Z205" s="6">
        <f>'Final (ha)'!Z205*2.471044</f>
        <v>0</v>
      </c>
      <c r="AA205" s="6">
        <f>'Final (ha)'!AA205*2.471044</f>
        <v>0</v>
      </c>
      <c r="AB205" s="6">
        <f>'Final (ha)'!AB205*2.471044</f>
        <v>0</v>
      </c>
      <c r="AC205" s="6">
        <f>'Final (ha)'!AC205*2.471044</f>
        <v>0</v>
      </c>
      <c r="AD205" s="6">
        <f>'Final (ha)'!AD205*2.471044</f>
        <v>0</v>
      </c>
      <c r="AE205" s="6">
        <f>'Final (ha)'!AE205*2.471044</f>
        <v>0</v>
      </c>
      <c r="AF205" s="6">
        <f>'Final (ha)'!AF205*2.471044</f>
        <v>0</v>
      </c>
      <c r="AG205" s="6">
        <f>'Final (ha)'!AG205*2.471044</f>
        <v>0</v>
      </c>
      <c r="AH205" s="6">
        <f>'Final (ha)'!AH205*2.471044</f>
        <v>0</v>
      </c>
    </row>
    <row r="206" spans="1:34" x14ac:dyDescent="0.25">
      <c r="A206" s="6">
        <f>'Final (ha)'!A206</f>
        <v>0</v>
      </c>
      <c r="B206" s="6">
        <f>'Final (ha)'!B206</f>
        <v>0</v>
      </c>
      <c r="C206" s="6">
        <f>'Final (ha)'!C206</f>
        <v>0</v>
      </c>
      <c r="D206" s="6">
        <f>'Final (ha)'!D206</f>
        <v>0</v>
      </c>
      <c r="E206" s="6">
        <f>'Final (ha)'!E206</f>
        <v>0</v>
      </c>
      <c r="F206" s="6">
        <f>'Final (ha)'!F206</f>
        <v>0</v>
      </c>
      <c r="G206" s="6">
        <f>'Final (ha)'!G206</f>
        <v>0</v>
      </c>
      <c r="H206" s="6">
        <f>'Final (ha)'!H206</f>
        <v>0</v>
      </c>
      <c r="I206" s="6">
        <f>'Final (ha)'!K206</f>
        <v>0</v>
      </c>
      <c r="J206" s="6">
        <f>'Final (ha)'!J206*2.471044</f>
        <v>0</v>
      </c>
      <c r="K206" s="6">
        <f>'Final (ha)'!K206*2.471044</f>
        <v>0</v>
      </c>
      <c r="L206" s="6">
        <f>'Final (ha)'!L206*2.471044</f>
        <v>0</v>
      </c>
      <c r="M206" s="6">
        <f>'Final (ha)'!M206*2.471044</f>
        <v>0</v>
      </c>
      <c r="N206" s="6">
        <f>'Final (ha)'!N206*2.471044</f>
        <v>0</v>
      </c>
      <c r="O206" s="6">
        <f>'Final (ha)'!O206*2.471044</f>
        <v>0</v>
      </c>
      <c r="P206" s="6">
        <f>'Final (ha)'!P206*2.471044</f>
        <v>0</v>
      </c>
      <c r="Q206" s="6">
        <f>'Final (ha)'!Q206*2.471044</f>
        <v>0</v>
      </c>
      <c r="R206" s="6">
        <f>'Final (ha)'!R206*2.471044</f>
        <v>0</v>
      </c>
      <c r="S206" s="6">
        <f>'Final (ha)'!S206*2.471044</f>
        <v>0</v>
      </c>
      <c r="T206" s="6">
        <f>'Final (ha)'!T206*2.471044</f>
        <v>0</v>
      </c>
      <c r="U206" s="6">
        <f>'Final (ha)'!U206*2.471044</f>
        <v>0</v>
      </c>
      <c r="V206" s="6">
        <f>'Final (ha)'!V206*2.471044</f>
        <v>0</v>
      </c>
      <c r="W206" s="6">
        <f>'Final (ha)'!W206*2.471044</f>
        <v>0</v>
      </c>
      <c r="X206" s="6">
        <f>'Final (ha)'!X206*2.471044</f>
        <v>0</v>
      </c>
      <c r="Y206" s="6">
        <f>'Final (ha)'!Y206*2.471044</f>
        <v>0</v>
      </c>
      <c r="Z206" s="6">
        <f>'Final (ha)'!Z206*2.471044</f>
        <v>0</v>
      </c>
      <c r="AA206" s="6">
        <f>'Final (ha)'!AA206*2.471044</f>
        <v>0</v>
      </c>
      <c r="AB206" s="6">
        <f>'Final (ha)'!AB206*2.471044</f>
        <v>0</v>
      </c>
      <c r="AC206" s="6">
        <f>'Final (ha)'!AC206*2.471044</f>
        <v>0</v>
      </c>
      <c r="AD206" s="6">
        <f>'Final (ha)'!AD206*2.471044</f>
        <v>0</v>
      </c>
      <c r="AE206" s="6">
        <f>'Final (ha)'!AE206*2.471044</f>
        <v>0</v>
      </c>
      <c r="AF206" s="6">
        <f>'Final (ha)'!AF206*2.471044</f>
        <v>0</v>
      </c>
      <c r="AG206" s="6">
        <f>'Final (ha)'!AG206*2.471044</f>
        <v>0</v>
      </c>
      <c r="AH206" s="6">
        <f>'Final (ha)'!AH206*2.471044</f>
        <v>0</v>
      </c>
    </row>
    <row r="207" spans="1:34" x14ac:dyDescent="0.25">
      <c r="A207" s="6">
        <f>'Final (ha)'!A207</f>
        <v>0</v>
      </c>
      <c r="B207" s="6">
        <f>'Final (ha)'!B207</f>
        <v>0</v>
      </c>
      <c r="C207" s="6">
        <f>'Final (ha)'!C207</f>
        <v>0</v>
      </c>
      <c r="D207" s="6">
        <f>'Final (ha)'!D207</f>
        <v>0</v>
      </c>
      <c r="E207" s="6">
        <f>'Final (ha)'!E207</f>
        <v>0</v>
      </c>
      <c r="F207" s="6">
        <f>'Final (ha)'!F207</f>
        <v>0</v>
      </c>
      <c r="G207" s="6">
        <f>'Final (ha)'!G207</f>
        <v>0</v>
      </c>
      <c r="H207" s="6">
        <f>'Final (ha)'!H207</f>
        <v>0</v>
      </c>
      <c r="I207" s="6">
        <f>'Final (ha)'!K207</f>
        <v>0</v>
      </c>
      <c r="J207" s="6">
        <f>'Final (ha)'!J207*2.471044</f>
        <v>0</v>
      </c>
      <c r="K207" s="6">
        <f>'Final (ha)'!K207*2.471044</f>
        <v>0</v>
      </c>
      <c r="L207" s="6">
        <f>'Final (ha)'!L207*2.471044</f>
        <v>0</v>
      </c>
      <c r="M207" s="6">
        <f>'Final (ha)'!M207*2.471044</f>
        <v>0</v>
      </c>
      <c r="N207" s="6">
        <f>'Final (ha)'!N207*2.471044</f>
        <v>0</v>
      </c>
      <c r="O207" s="6">
        <f>'Final (ha)'!O207*2.471044</f>
        <v>0</v>
      </c>
      <c r="P207" s="6">
        <f>'Final (ha)'!P207*2.471044</f>
        <v>0</v>
      </c>
      <c r="Q207" s="6">
        <f>'Final (ha)'!Q207*2.471044</f>
        <v>0</v>
      </c>
      <c r="R207" s="6">
        <f>'Final (ha)'!R207*2.471044</f>
        <v>0</v>
      </c>
      <c r="S207" s="6">
        <f>'Final (ha)'!S207*2.471044</f>
        <v>0</v>
      </c>
      <c r="T207" s="6">
        <f>'Final (ha)'!T207*2.471044</f>
        <v>0</v>
      </c>
      <c r="U207" s="6">
        <f>'Final (ha)'!U207*2.471044</f>
        <v>0</v>
      </c>
      <c r="V207" s="6">
        <f>'Final (ha)'!V207*2.471044</f>
        <v>0</v>
      </c>
      <c r="W207" s="6">
        <f>'Final (ha)'!W207*2.471044</f>
        <v>0</v>
      </c>
      <c r="X207" s="6">
        <f>'Final (ha)'!X207*2.471044</f>
        <v>0</v>
      </c>
      <c r="Y207" s="6">
        <f>'Final (ha)'!Y207*2.471044</f>
        <v>0</v>
      </c>
      <c r="Z207" s="6">
        <f>'Final (ha)'!Z207*2.471044</f>
        <v>0</v>
      </c>
      <c r="AA207" s="6">
        <f>'Final (ha)'!AA207*2.471044</f>
        <v>0</v>
      </c>
      <c r="AB207" s="6">
        <f>'Final (ha)'!AB207*2.471044</f>
        <v>0</v>
      </c>
      <c r="AC207" s="6">
        <f>'Final (ha)'!AC207*2.471044</f>
        <v>0</v>
      </c>
      <c r="AD207" s="6">
        <f>'Final (ha)'!AD207*2.471044</f>
        <v>0</v>
      </c>
      <c r="AE207" s="6">
        <f>'Final (ha)'!AE207*2.471044</f>
        <v>0</v>
      </c>
      <c r="AF207" s="6">
        <f>'Final (ha)'!AF207*2.471044</f>
        <v>0</v>
      </c>
      <c r="AG207" s="6">
        <f>'Final (ha)'!AG207*2.471044</f>
        <v>0</v>
      </c>
      <c r="AH207" s="6">
        <f>'Final (ha)'!AH207*2.471044</f>
        <v>0</v>
      </c>
    </row>
    <row r="208" spans="1:34" x14ac:dyDescent="0.25">
      <c r="A208" s="6">
        <f>'Final (ha)'!A208</f>
        <v>0</v>
      </c>
      <c r="B208" s="6">
        <f>'Final (ha)'!B208</f>
        <v>0</v>
      </c>
      <c r="C208" s="6">
        <f>'Final (ha)'!C208</f>
        <v>0</v>
      </c>
      <c r="D208" s="6">
        <f>'Final (ha)'!D208</f>
        <v>0</v>
      </c>
      <c r="E208" s="6">
        <f>'Final (ha)'!E208</f>
        <v>0</v>
      </c>
      <c r="F208" s="6">
        <f>'Final (ha)'!F208</f>
        <v>0</v>
      </c>
      <c r="G208" s="6">
        <f>'Final (ha)'!G208</f>
        <v>0</v>
      </c>
      <c r="H208" s="6">
        <f>'Final (ha)'!H208</f>
        <v>0</v>
      </c>
      <c r="I208" s="6">
        <f>'Final (ha)'!K208</f>
        <v>0</v>
      </c>
      <c r="J208" s="6">
        <f>'Final (ha)'!J208*2.471044</f>
        <v>0</v>
      </c>
      <c r="K208" s="6">
        <f>'Final (ha)'!K208*2.471044</f>
        <v>0</v>
      </c>
      <c r="L208" s="6">
        <f>'Final (ha)'!L208*2.471044</f>
        <v>0</v>
      </c>
      <c r="M208" s="6">
        <f>'Final (ha)'!M208*2.471044</f>
        <v>0</v>
      </c>
      <c r="N208" s="6">
        <f>'Final (ha)'!N208*2.471044</f>
        <v>0</v>
      </c>
      <c r="O208" s="6">
        <f>'Final (ha)'!O208*2.471044</f>
        <v>0</v>
      </c>
      <c r="P208" s="6">
        <f>'Final (ha)'!P208*2.471044</f>
        <v>0</v>
      </c>
      <c r="Q208" s="6">
        <f>'Final (ha)'!Q208*2.471044</f>
        <v>0</v>
      </c>
      <c r="R208" s="6">
        <f>'Final (ha)'!R208*2.471044</f>
        <v>0</v>
      </c>
      <c r="S208" s="6">
        <f>'Final (ha)'!S208*2.471044</f>
        <v>0</v>
      </c>
      <c r="T208" s="6">
        <f>'Final (ha)'!T208*2.471044</f>
        <v>0</v>
      </c>
      <c r="U208" s="6">
        <f>'Final (ha)'!U208*2.471044</f>
        <v>0</v>
      </c>
      <c r="V208" s="6">
        <f>'Final (ha)'!V208*2.471044</f>
        <v>0</v>
      </c>
      <c r="W208" s="6">
        <f>'Final (ha)'!W208*2.471044</f>
        <v>0</v>
      </c>
      <c r="X208" s="6">
        <f>'Final (ha)'!X208*2.471044</f>
        <v>0</v>
      </c>
      <c r="Y208" s="6">
        <f>'Final (ha)'!Y208*2.471044</f>
        <v>0</v>
      </c>
      <c r="Z208" s="6">
        <f>'Final (ha)'!Z208*2.471044</f>
        <v>0</v>
      </c>
      <c r="AA208" s="6">
        <f>'Final (ha)'!AA208*2.471044</f>
        <v>0</v>
      </c>
      <c r="AB208" s="6">
        <f>'Final (ha)'!AB208*2.471044</f>
        <v>0</v>
      </c>
      <c r="AC208" s="6">
        <f>'Final (ha)'!AC208*2.471044</f>
        <v>0</v>
      </c>
      <c r="AD208" s="6">
        <f>'Final (ha)'!AD208*2.471044</f>
        <v>0</v>
      </c>
      <c r="AE208" s="6">
        <f>'Final (ha)'!AE208*2.471044</f>
        <v>0</v>
      </c>
      <c r="AF208" s="6">
        <f>'Final (ha)'!AF208*2.471044</f>
        <v>0</v>
      </c>
      <c r="AG208" s="6">
        <f>'Final (ha)'!AG208*2.471044</f>
        <v>0</v>
      </c>
      <c r="AH208" s="6">
        <f>'Final (ha)'!AH208*2.471044</f>
        <v>0</v>
      </c>
    </row>
    <row r="209" spans="1:34" x14ac:dyDescent="0.25">
      <c r="A209" s="6">
        <f>'Final (ha)'!A209</f>
        <v>0</v>
      </c>
      <c r="B209" s="6">
        <f>'Final (ha)'!B209</f>
        <v>0</v>
      </c>
      <c r="C209" s="6">
        <f>'Final (ha)'!C209</f>
        <v>0</v>
      </c>
      <c r="D209" s="6">
        <f>'Final (ha)'!D209</f>
        <v>0</v>
      </c>
      <c r="E209" s="6">
        <f>'Final (ha)'!E209</f>
        <v>0</v>
      </c>
      <c r="F209" s="6">
        <f>'Final (ha)'!F209</f>
        <v>0</v>
      </c>
      <c r="G209" s="6">
        <f>'Final (ha)'!G209</f>
        <v>0</v>
      </c>
      <c r="H209" s="6">
        <f>'Final (ha)'!H209</f>
        <v>0</v>
      </c>
      <c r="I209" s="6">
        <f>'Final (ha)'!K209</f>
        <v>0</v>
      </c>
      <c r="J209" s="6">
        <f>'Final (ha)'!J209*2.471044</f>
        <v>0</v>
      </c>
      <c r="K209" s="6">
        <f>'Final (ha)'!K209*2.471044</f>
        <v>0</v>
      </c>
      <c r="L209" s="6">
        <f>'Final (ha)'!L209*2.471044</f>
        <v>0</v>
      </c>
      <c r="M209" s="6">
        <f>'Final (ha)'!M209*2.471044</f>
        <v>0</v>
      </c>
      <c r="N209" s="6">
        <f>'Final (ha)'!N209*2.471044</f>
        <v>0</v>
      </c>
      <c r="O209" s="6">
        <f>'Final (ha)'!O209*2.471044</f>
        <v>0</v>
      </c>
      <c r="P209" s="6">
        <f>'Final (ha)'!P209*2.471044</f>
        <v>0</v>
      </c>
      <c r="Q209" s="6">
        <f>'Final (ha)'!Q209*2.471044</f>
        <v>0</v>
      </c>
      <c r="R209" s="6">
        <f>'Final (ha)'!R209*2.471044</f>
        <v>0</v>
      </c>
      <c r="S209" s="6">
        <f>'Final (ha)'!S209*2.471044</f>
        <v>0</v>
      </c>
      <c r="T209" s="6">
        <f>'Final (ha)'!T209*2.471044</f>
        <v>0</v>
      </c>
      <c r="U209" s="6">
        <f>'Final (ha)'!U209*2.471044</f>
        <v>0</v>
      </c>
      <c r="V209" s="6">
        <f>'Final (ha)'!V209*2.471044</f>
        <v>0</v>
      </c>
      <c r="W209" s="6">
        <f>'Final (ha)'!W209*2.471044</f>
        <v>0</v>
      </c>
      <c r="X209" s="6">
        <f>'Final (ha)'!X209*2.471044</f>
        <v>0</v>
      </c>
      <c r="Y209" s="6">
        <f>'Final (ha)'!Y209*2.471044</f>
        <v>0</v>
      </c>
      <c r="Z209" s="6">
        <f>'Final (ha)'!Z209*2.471044</f>
        <v>0</v>
      </c>
      <c r="AA209" s="6">
        <f>'Final (ha)'!AA209*2.471044</f>
        <v>0</v>
      </c>
      <c r="AB209" s="6">
        <f>'Final (ha)'!AB209*2.471044</f>
        <v>0</v>
      </c>
      <c r="AC209" s="6">
        <f>'Final (ha)'!AC209*2.471044</f>
        <v>0</v>
      </c>
      <c r="AD209" s="6">
        <f>'Final (ha)'!AD209*2.471044</f>
        <v>0</v>
      </c>
      <c r="AE209" s="6">
        <f>'Final (ha)'!AE209*2.471044</f>
        <v>0</v>
      </c>
      <c r="AF209" s="6">
        <f>'Final (ha)'!AF209*2.471044</f>
        <v>0</v>
      </c>
      <c r="AG209" s="6">
        <f>'Final (ha)'!AG209*2.471044</f>
        <v>0</v>
      </c>
      <c r="AH209" s="6">
        <f>'Final (ha)'!AH209*2.471044</f>
        <v>0</v>
      </c>
    </row>
    <row r="210" spans="1:34" x14ac:dyDescent="0.25">
      <c r="A210" s="6">
        <f>'Final (ha)'!A210</f>
        <v>0</v>
      </c>
      <c r="B210" s="6">
        <f>'Final (ha)'!B210</f>
        <v>0</v>
      </c>
      <c r="C210" s="6">
        <f>'Final (ha)'!C210</f>
        <v>0</v>
      </c>
      <c r="D210" s="6">
        <f>'Final (ha)'!D210</f>
        <v>0</v>
      </c>
      <c r="E210" s="6">
        <f>'Final (ha)'!E210</f>
        <v>0</v>
      </c>
      <c r="F210" s="6">
        <f>'Final (ha)'!F210</f>
        <v>0</v>
      </c>
      <c r="G210" s="6">
        <f>'Final (ha)'!G210</f>
        <v>0</v>
      </c>
      <c r="H210" s="6">
        <f>'Final (ha)'!H210</f>
        <v>0</v>
      </c>
      <c r="I210" s="6">
        <f>'Final (ha)'!K210</f>
        <v>0</v>
      </c>
      <c r="J210" s="6">
        <f>'Final (ha)'!J210*2.471044</f>
        <v>0</v>
      </c>
      <c r="K210" s="6">
        <f>'Final (ha)'!K210*2.471044</f>
        <v>0</v>
      </c>
      <c r="L210" s="6">
        <f>'Final (ha)'!L210*2.471044</f>
        <v>0</v>
      </c>
      <c r="M210" s="6">
        <f>'Final (ha)'!M210*2.471044</f>
        <v>0</v>
      </c>
      <c r="N210" s="6">
        <f>'Final (ha)'!N210*2.471044</f>
        <v>0</v>
      </c>
      <c r="O210" s="6">
        <f>'Final (ha)'!O210*2.471044</f>
        <v>0</v>
      </c>
      <c r="P210" s="6">
        <f>'Final (ha)'!P210*2.471044</f>
        <v>0</v>
      </c>
      <c r="Q210" s="6">
        <f>'Final (ha)'!Q210*2.471044</f>
        <v>0</v>
      </c>
      <c r="R210" s="6">
        <f>'Final (ha)'!R210*2.471044</f>
        <v>0</v>
      </c>
      <c r="S210" s="6">
        <f>'Final (ha)'!S210*2.471044</f>
        <v>0</v>
      </c>
      <c r="T210" s="6">
        <f>'Final (ha)'!T210*2.471044</f>
        <v>0</v>
      </c>
      <c r="U210" s="6">
        <f>'Final (ha)'!U210*2.471044</f>
        <v>0</v>
      </c>
      <c r="V210" s="6">
        <f>'Final (ha)'!V210*2.471044</f>
        <v>0</v>
      </c>
      <c r="W210" s="6">
        <f>'Final (ha)'!W210*2.471044</f>
        <v>0</v>
      </c>
      <c r="X210" s="6">
        <f>'Final (ha)'!X210*2.471044</f>
        <v>0</v>
      </c>
      <c r="Y210" s="6">
        <f>'Final (ha)'!Y210*2.471044</f>
        <v>0</v>
      </c>
      <c r="Z210" s="6">
        <f>'Final (ha)'!Z210*2.471044</f>
        <v>0</v>
      </c>
      <c r="AA210" s="6">
        <f>'Final (ha)'!AA210*2.471044</f>
        <v>0</v>
      </c>
      <c r="AB210" s="6">
        <f>'Final (ha)'!AB210*2.471044</f>
        <v>0</v>
      </c>
      <c r="AC210" s="6">
        <f>'Final (ha)'!AC210*2.471044</f>
        <v>0</v>
      </c>
      <c r="AD210" s="6">
        <f>'Final (ha)'!AD210*2.471044</f>
        <v>0</v>
      </c>
      <c r="AE210" s="6">
        <f>'Final (ha)'!AE210*2.471044</f>
        <v>0</v>
      </c>
      <c r="AF210" s="6">
        <f>'Final (ha)'!AF210*2.471044</f>
        <v>0</v>
      </c>
      <c r="AG210" s="6">
        <f>'Final (ha)'!AG210*2.471044</f>
        <v>0</v>
      </c>
      <c r="AH210" s="6">
        <f>'Final (ha)'!AH210*2.471044</f>
        <v>0</v>
      </c>
    </row>
    <row r="211" spans="1:34" x14ac:dyDescent="0.25">
      <c r="A211" s="6">
        <f>'Final (ha)'!A211</f>
        <v>0</v>
      </c>
      <c r="B211" s="6">
        <f>'Final (ha)'!B211</f>
        <v>0</v>
      </c>
      <c r="C211" s="6">
        <f>'Final (ha)'!C211</f>
        <v>0</v>
      </c>
      <c r="D211" s="6">
        <f>'Final (ha)'!D211</f>
        <v>0</v>
      </c>
      <c r="E211" s="6">
        <f>'Final (ha)'!E211</f>
        <v>0</v>
      </c>
      <c r="F211" s="6">
        <f>'Final (ha)'!F211</f>
        <v>0</v>
      </c>
      <c r="G211" s="6">
        <f>'Final (ha)'!G211</f>
        <v>0</v>
      </c>
      <c r="H211" s="6">
        <f>'Final (ha)'!H211</f>
        <v>0</v>
      </c>
      <c r="I211" s="6">
        <f>'Final (ha)'!K211</f>
        <v>0</v>
      </c>
      <c r="J211" s="6">
        <f>'Final (ha)'!J211*2.471044</f>
        <v>0</v>
      </c>
      <c r="K211" s="6">
        <f>'Final (ha)'!K211*2.471044</f>
        <v>0</v>
      </c>
      <c r="L211" s="6">
        <f>'Final (ha)'!L211*2.471044</f>
        <v>0</v>
      </c>
      <c r="M211" s="6">
        <f>'Final (ha)'!M211*2.471044</f>
        <v>0</v>
      </c>
      <c r="N211" s="6">
        <f>'Final (ha)'!N211*2.471044</f>
        <v>0</v>
      </c>
      <c r="O211" s="6">
        <f>'Final (ha)'!O211*2.471044</f>
        <v>0</v>
      </c>
      <c r="P211" s="6">
        <f>'Final (ha)'!P211*2.471044</f>
        <v>0</v>
      </c>
      <c r="Q211" s="6">
        <f>'Final (ha)'!Q211*2.471044</f>
        <v>0</v>
      </c>
      <c r="R211" s="6">
        <f>'Final (ha)'!R211*2.471044</f>
        <v>0</v>
      </c>
      <c r="S211" s="6">
        <f>'Final (ha)'!S211*2.471044</f>
        <v>0</v>
      </c>
      <c r="T211" s="6">
        <f>'Final (ha)'!T211*2.471044</f>
        <v>0</v>
      </c>
      <c r="U211" s="6">
        <f>'Final (ha)'!U211*2.471044</f>
        <v>0</v>
      </c>
      <c r="V211" s="6">
        <f>'Final (ha)'!V211*2.471044</f>
        <v>0</v>
      </c>
      <c r="W211" s="6">
        <f>'Final (ha)'!W211*2.471044</f>
        <v>0</v>
      </c>
      <c r="X211" s="6">
        <f>'Final (ha)'!X211*2.471044</f>
        <v>0</v>
      </c>
      <c r="Y211" s="6">
        <f>'Final (ha)'!Y211*2.471044</f>
        <v>0</v>
      </c>
      <c r="Z211" s="6">
        <f>'Final (ha)'!Z211*2.471044</f>
        <v>0</v>
      </c>
      <c r="AA211" s="6">
        <f>'Final (ha)'!AA211*2.471044</f>
        <v>0</v>
      </c>
      <c r="AB211" s="6">
        <f>'Final (ha)'!AB211*2.471044</f>
        <v>0</v>
      </c>
      <c r="AC211" s="6">
        <f>'Final (ha)'!AC211*2.471044</f>
        <v>0</v>
      </c>
      <c r="AD211" s="6">
        <f>'Final (ha)'!AD211*2.471044</f>
        <v>0</v>
      </c>
      <c r="AE211" s="6">
        <f>'Final (ha)'!AE211*2.471044</f>
        <v>0</v>
      </c>
      <c r="AF211" s="6">
        <f>'Final (ha)'!AF211*2.471044</f>
        <v>0</v>
      </c>
      <c r="AG211" s="6">
        <f>'Final (ha)'!AG211*2.471044</f>
        <v>0</v>
      </c>
      <c r="AH211" s="6">
        <f>'Final (ha)'!AH211*2.471044</f>
        <v>0</v>
      </c>
    </row>
    <row r="212" spans="1:34" x14ac:dyDescent="0.25">
      <c r="A212" s="6">
        <f>'Final (ha)'!A212</f>
        <v>0</v>
      </c>
      <c r="B212" s="6">
        <f>'Final (ha)'!B212</f>
        <v>0</v>
      </c>
      <c r="C212" s="6">
        <f>'Final (ha)'!C212</f>
        <v>0</v>
      </c>
      <c r="D212" s="6">
        <f>'Final (ha)'!D212</f>
        <v>0</v>
      </c>
      <c r="E212" s="6">
        <f>'Final (ha)'!E212</f>
        <v>0</v>
      </c>
      <c r="F212" s="6">
        <f>'Final (ha)'!F212</f>
        <v>0</v>
      </c>
      <c r="G212" s="6">
        <f>'Final (ha)'!G212</f>
        <v>0</v>
      </c>
      <c r="H212" s="6">
        <f>'Final (ha)'!H212</f>
        <v>0</v>
      </c>
      <c r="I212" s="6">
        <f>'Final (ha)'!K212</f>
        <v>0</v>
      </c>
      <c r="J212" s="6">
        <f>'Final (ha)'!J212*2.471044</f>
        <v>0</v>
      </c>
      <c r="K212" s="6">
        <f>'Final (ha)'!K212*2.471044</f>
        <v>0</v>
      </c>
      <c r="L212" s="6">
        <f>'Final (ha)'!L212*2.471044</f>
        <v>0</v>
      </c>
      <c r="M212" s="6">
        <f>'Final (ha)'!M212*2.471044</f>
        <v>0</v>
      </c>
      <c r="N212" s="6">
        <f>'Final (ha)'!N212*2.471044</f>
        <v>0</v>
      </c>
      <c r="O212" s="6">
        <f>'Final (ha)'!O212*2.471044</f>
        <v>0</v>
      </c>
      <c r="P212" s="6">
        <f>'Final (ha)'!P212*2.471044</f>
        <v>0</v>
      </c>
      <c r="Q212" s="6">
        <f>'Final (ha)'!Q212*2.471044</f>
        <v>0</v>
      </c>
      <c r="R212" s="6">
        <f>'Final (ha)'!R212*2.471044</f>
        <v>0</v>
      </c>
      <c r="S212" s="6">
        <f>'Final (ha)'!S212*2.471044</f>
        <v>0</v>
      </c>
      <c r="T212" s="6">
        <f>'Final (ha)'!T212*2.471044</f>
        <v>0</v>
      </c>
      <c r="U212" s="6">
        <f>'Final (ha)'!U212*2.471044</f>
        <v>0</v>
      </c>
      <c r="V212" s="6">
        <f>'Final (ha)'!V212*2.471044</f>
        <v>0</v>
      </c>
      <c r="W212" s="6">
        <f>'Final (ha)'!W212*2.471044</f>
        <v>0</v>
      </c>
      <c r="X212" s="6">
        <f>'Final (ha)'!X212*2.471044</f>
        <v>0</v>
      </c>
      <c r="Y212" s="6">
        <f>'Final (ha)'!Y212*2.471044</f>
        <v>0</v>
      </c>
      <c r="Z212" s="6">
        <f>'Final (ha)'!Z212*2.471044</f>
        <v>0</v>
      </c>
      <c r="AA212" s="6">
        <f>'Final (ha)'!AA212*2.471044</f>
        <v>0</v>
      </c>
      <c r="AB212" s="6">
        <f>'Final (ha)'!AB212*2.471044</f>
        <v>0</v>
      </c>
      <c r="AC212" s="6">
        <f>'Final (ha)'!AC212*2.471044</f>
        <v>0</v>
      </c>
      <c r="AD212" s="6">
        <f>'Final (ha)'!AD212*2.471044</f>
        <v>0</v>
      </c>
      <c r="AE212" s="6">
        <f>'Final (ha)'!AE212*2.471044</f>
        <v>0</v>
      </c>
      <c r="AF212" s="6">
        <f>'Final (ha)'!AF212*2.471044</f>
        <v>0</v>
      </c>
      <c r="AG212" s="6">
        <f>'Final (ha)'!AG212*2.471044</f>
        <v>0</v>
      </c>
      <c r="AH212" s="6">
        <f>'Final (ha)'!AH212*2.471044</f>
        <v>0</v>
      </c>
    </row>
    <row r="213" spans="1:34" x14ac:dyDescent="0.25">
      <c r="A213" s="6">
        <f>'Final (ha)'!A213</f>
        <v>0</v>
      </c>
      <c r="B213" s="6">
        <f>'Final (ha)'!B213</f>
        <v>0</v>
      </c>
      <c r="C213" s="6">
        <f>'Final (ha)'!C213</f>
        <v>0</v>
      </c>
      <c r="D213" s="6">
        <f>'Final (ha)'!D213</f>
        <v>0</v>
      </c>
      <c r="E213" s="6">
        <f>'Final (ha)'!E213</f>
        <v>0</v>
      </c>
      <c r="F213" s="6">
        <f>'Final (ha)'!F213</f>
        <v>0</v>
      </c>
      <c r="G213" s="6">
        <f>'Final (ha)'!G213</f>
        <v>0</v>
      </c>
      <c r="H213" s="6">
        <f>'Final (ha)'!H213</f>
        <v>0</v>
      </c>
      <c r="I213" s="6">
        <f>'Final (ha)'!K213</f>
        <v>0</v>
      </c>
      <c r="J213" s="6">
        <f>'Final (ha)'!J213*2.471044</f>
        <v>0</v>
      </c>
      <c r="K213" s="6">
        <f>'Final (ha)'!K213*2.471044</f>
        <v>0</v>
      </c>
      <c r="L213" s="6">
        <f>'Final (ha)'!L213*2.471044</f>
        <v>0</v>
      </c>
      <c r="M213" s="6">
        <f>'Final (ha)'!M213*2.471044</f>
        <v>0</v>
      </c>
      <c r="N213" s="6">
        <f>'Final (ha)'!N213*2.471044</f>
        <v>0</v>
      </c>
      <c r="O213" s="6">
        <f>'Final (ha)'!O213*2.471044</f>
        <v>0</v>
      </c>
      <c r="P213" s="6">
        <f>'Final (ha)'!P213*2.471044</f>
        <v>0</v>
      </c>
      <c r="Q213" s="6">
        <f>'Final (ha)'!Q213*2.471044</f>
        <v>0</v>
      </c>
      <c r="R213" s="6">
        <f>'Final (ha)'!R213*2.471044</f>
        <v>0</v>
      </c>
      <c r="S213" s="6">
        <f>'Final (ha)'!S213*2.471044</f>
        <v>0</v>
      </c>
      <c r="T213" s="6">
        <f>'Final (ha)'!T213*2.471044</f>
        <v>0</v>
      </c>
      <c r="U213" s="6">
        <f>'Final (ha)'!U213*2.471044</f>
        <v>0</v>
      </c>
      <c r="V213" s="6">
        <f>'Final (ha)'!V213*2.471044</f>
        <v>0</v>
      </c>
      <c r="W213" s="6">
        <f>'Final (ha)'!W213*2.471044</f>
        <v>0</v>
      </c>
      <c r="X213" s="6">
        <f>'Final (ha)'!X213*2.471044</f>
        <v>0</v>
      </c>
      <c r="Y213" s="6">
        <f>'Final (ha)'!Y213*2.471044</f>
        <v>0</v>
      </c>
      <c r="Z213" s="6">
        <f>'Final (ha)'!Z213*2.471044</f>
        <v>0</v>
      </c>
      <c r="AA213" s="6">
        <f>'Final (ha)'!AA213*2.471044</f>
        <v>0</v>
      </c>
      <c r="AB213" s="6">
        <f>'Final (ha)'!AB213*2.471044</f>
        <v>0</v>
      </c>
      <c r="AC213" s="6">
        <f>'Final (ha)'!AC213*2.471044</f>
        <v>0</v>
      </c>
      <c r="AD213" s="6">
        <f>'Final (ha)'!AD213*2.471044</f>
        <v>0</v>
      </c>
      <c r="AE213" s="6">
        <f>'Final (ha)'!AE213*2.471044</f>
        <v>0</v>
      </c>
      <c r="AF213" s="6">
        <f>'Final (ha)'!AF213*2.471044</f>
        <v>0</v>
      </c>
      <c r="AG213" s="6">
        <f>'Final (ha)'!AG213*2.471044</f>
        <v>0</v>
      </c>
      <c r="AH213" s="6">
        <f>'Final (ha)'!AH213*2.471044</f>
        <v>0</v>
      </c>
    </row>
    <row r="214" spans="1:34" x14ac:dyDescent="0.25">
      <c r="A214" s="6">
        <f>'Final (ha)'!A214</f>
        <v>0</v>
      </c>
      <c r="B214" s="6">
        <f>'Final (ha)'!B214</f>
        <v>0</v>
      </c>
      <c r="C214" s="6">
        <f>'Final (ha)'!C214</f>
        <v>0</v>
      </c>
      <c r="D214" s="6">
        <f>'Final (ha)'!D214</f>
        <v>0</v>
      </c>
      <c r="E214" s="6">
        <f>'Final (ha)'!E214</f>
        <v>0</v>
      </c>
      <c r="F214" s="6">
        <f>'Final (ha)'!F214</f>
        <v>0</v>
      </c>
      <c r="G214" s="6">
        <f>'Final (ha)'!G214</f>
        <v>0</v>
      </c>
      <c r="H214" s="6">
        <f>'Final (ha)'!H214</f>
        <v>0</v>
      </c>
      <c r="I214" s="6">
        <f>'Final (ha)'!K214</f>
        <v>0</v>
      </c>
      <c r="J214" s="6">
        <f>'Final (ha)'!J214*2.471044</f>
        <v>0</v>
      </c>
      <c r="K214" s="6">
        <f>'Final (ha)'!K214*2.471044</f>
        <v>0</v>
      </c>
      <c r="L214" s="6">
        <f>'Final (ha)'!L214*2.471044</f>
        <v>0</v>
      </c>
      <c r="M214" s="6">
        <f>'Final (ha)'!M214*2.471044</f>
        <v>0</v>
      </c>
      <c r="N214" s="6">
        <f>'Final (ha)'!N214*2.471044</f>
        <v>0</v>
      </c>
      <c r="O214" s="6">
        <f>'Final (ha)'!O214*2.471044</f>
        <v>0</v>
      </c>
      <c r="P214" s="6">
        <f>'Final (ha)'!P214*2.471044</f>
        <v>0</v>
      </c>
      <c r="Q214" s="6">
        <f>'Final (ha)'!Q214*2.471044</f>
        <v>0</v>
      </c>
      <c r="R214" s="6">
        <f>'Final (ha)'!R214*2.471044</f>
        <v>0</v>
      </c>
      <c r="S214" s="6">
        <f>'Final (ha)'!S214*2.471044</f>
        <v>0</v>
      </c>
      <c r="T214" s="6">
        <f>'Final (ha)'!T214*2.471044</f>
        <v>0</v>
      </c>
      <c r="U214" s="6">
        <f>'Final (ha)'!U214*2.471044</f>
        <v>0</v>
      </c>
      <c r="V214" s="6">
        <f>'Final (ha)'!V214*2.471044</f>
        <v>0</v>
      </c>
      <c r="W214" s="6">
        <f>'Final (ha)'!W214*2.471044</f>
        <v>0</v>
      </c>
      <c r="X214" s="6">
        <f>'Final (ha)'!X214*2.471044</f>
        <v>0</v>
      </c>
      <c r="Y214" s="6">
        <f>'Final (ha)'!Y214*2.471044</f>
        <v>0</v>
      </c>
      <c r="Z214" s="6">
        <f>'Final (ha)'!Z214*2.471044</f>
        <v>0</v>
      </c>
      <c r="AA214" s="6">
        <f>'Final (ha)'!AA214*2.471044</f>
        <v>0</v>
      </c>
      <c r="AB214" s="6">
        <f>'Final (ha)'!AB214*2.471044</f>
        <v>0</v>
      </c>
      <c r="AC214" s="6">
        <f>'Final (ha)'!AC214*2.471044</f>
        <v>0</v>
      </c>
      <c r="AD214" s="6">
        <f>'Final (ha)'!AD214*2.471044</f>
        <v>0</v>
      </c>
      <c r="AE214" s="6">
        <f>'Final (ha)'!AE214*2.471044</f>
        <v>0</v>
      </c>
      <c r="AF214" s="6">
        <f>'Final (ha)'!AF214*2.471044</f>
        <v>0</v>
      </c>
      <c r="AG214" s="6">
        <f>'Final (ha)'!AG214*2.471044</f>
        <v>0</v>
      </c>
      <c r="AH214" s="6">
        <f>'Final (ha)'!AH214*2.471044</f>
        <v>0</v>
      </c>
    </row>
    <row r="215" spans="1:34" x14ac:dyDescent="0.25">
      <c r="A215" s="6">
        <f>'Final (ha)'!A215</f>
        <v>0</v>
      </c>
      <c r="B215" s="6">
        <f>'Final (ha)'!B215</f>
        <v>0</v>
      </c>
      <c r="C215" s="6">
        <f>'Final (ha)'!C215</f>
        <v>0</v>
      </c>
      <c r="D215" s="6">
        <f>'Final (ha)'!D215</f>
        <v>0</v>
      </c>
      <c r="E215" s="6">
        <f>'Final (ha)'!E215</f>
        <v>0</v>
      </c>
      <c r="F215" s="6">
        <f>'Final (ha)'!F215</f>
        <v>0</v>
      </c>
      <c r="G215" s="6">
        <f>'Final (ha)'!G215</f>
        <v>0</v>
      </c>
      <c r="H215" s="6">
        <f>'Final (ha)'!H215</f>
        <v>0</v>
      </c>
      <c r="I215" s="6">
        <f>'Final (ha)'!K215</f>
        <v>0</v>
      </c>
      <c r="J215" s="6">
        <f>'Final (ha)'!J215*2.471044</f>
        <v>0</v>
      </c>
      <c r="K215" s="6">
        <f>'Final (ha)'!K215*2.471044</f>
        <v>0</v>
      </c>
      <c r="L215" s="6">
        <f>'Final (ha)'!L215*2.471044</f>
        <v>0</v>
      </c>
      <c r="M215" s="6">
        <f>'Final (ha)'!M215*2.471044</f>
        <v>0</v>
      </c>
      <c r="N215" s="6">
        <f>'Final (ha)'!N215*2.471044</f>
        <v>0</v>
      </c>
      <c r="O215" s="6">
        <f>'Final (ha)'!O215*2.471044</f>
        <v>0</v>
      </c>
      <c r="P215" s="6">
        <f>'Final (ha)'!P215*2.471044</f>
        <v>0</v>
      </c>
      <c r="Q215" s="6">
        <f>'Final (ha)'!Q215*2.471044</f>
        <v>0</v>
      </c>
      <c r="R215" s="6">
        <f>'Final (ha)'!R215*2.471044</f>
        <v>0</v>
      </c>
      <c r="S215" s="6">
        <f>'Final (ha)'!S215*2.471044</f>
        <v>0</v>
      </c>
      <c r="T215" s="6">
        <f>'Final (ha)'!T215*2.471044</f>
        <v>0</v>
      </c>
      <c r="U215" s="6">
        <f>'Final (ha)'!U215*2.471044</f>
        <v>0</v>
      </c>
      <c r="V215" s="6">
        <f>'Final (ha)'!V215*2.471044</f>
        <v>0</v>
      </c>
      <c r="W215" s="6">
        <f>'Final (ha)'!W215*2.471044</f>
        <v>0</v>
      </c>
      <c r="X215" s="6">
        <f>'Final (ha)'!X215*2.471044</f>
        <v>0</v>
      </c>
      <c r="Y215" s="6">
        <f>'Final (ha)'!Y215*2.471044</f>
        <v>0</v>
      </c>
      <c r="Z215" s="6">
        <f>'Final (ha)'!Z215*2.471044</f>
        <v>0</v>
      </c>
      <c r="AA215" s="6">
        <f>'Final (ha)'!AA215*2.471044</f>
        <v>0</v>
      </c>
      <c r="AB215" s="6">
        <f>'Final (ha)'!AB215*2.471044</f>
        <v>0</v>
      </c>
      <c r="AC215" s="6">
        <f>'Final (ha)'!AC215*2.471044</f>
        <v>0</v>
      </c>
      <c r="AD215" s="6">
        <f>'Final (ha)'!AD215*2.471044</f>
        <v>0</v>
      </c>
      <c r="AE215" s="6">
        <f>'Final (ha)'!AE215*2.471044</f>
        <v>0</v>
      </c>
      <c r="AF215" s="6">
        <f>'Final (ha)'!AF215*2.471044</f>
        <v>0</v>
      </c>
      <c r="AG215" s="6">
        <f>'Final (ha)'!AG215*2.471044</f>
        <v>0</v>
      </c>
      <c r="AH215" s="6">
        <f>'Final (ha)'!AH215*2.471044</f>
        <v>0</v>
      </c>
    </row>
    <row r="216" spans="1:34" x14ac:dyDescent="0.25">
      <c r="A216" s="6">
        <f>'Final (ha)'!A216</f>
        <v>0</v>
      </c>
      <c r="B216" s="6">
        <f>'Final (ha)'!B216</f>
        <v>0</v>
      </c>
      <c r="C216" s="6">
        <f>'Final (ha)'!C216</f>
        <v>0</v>
      </c>
      <c r="D216" s="6">
        <f>'Final (ha)'!D216</f>
        <v>0</v>
      </c>
      <c r="E216" s="6">
        <f>'Final (ha)'!E216</f>
        <v>0</v>
      </c>
      <c r="F216" s="6">
        <f>'Final (ha)'!F216</f>
        <v>0</v>
      </c>
      <c r="G216" s="6">
        <f>'Final (ha)'!G216</f>
        <v>0</v>
      </c>
      <c r="H216" s="6">
        <f>'Final (ha)'!H216</f>
        <v>0</v>
      </c>
      <c r="I216" s="6">
        <f>'Final (ha)'!K216</f>
        <v>0</v>
      </c>
      <c r="J216" s="6">
        <f>'Final (ha)'!J216*2.471044</f>
        <v>0</v>
      </c>
      <c r="K216" s="6">
        <f>'Final (ha)'!K216*2.471044</f>
        <v>0</v>
      </c>
      <c r="L216" s="6">
        <f>'Final (ha)'!L216*2.471044</f>
        <v>0</v>
      </c>
      <c r="M216" s="6">
        <f>'Final (ha)'!M216*2.471044</f>
        <v>0</v>
      </c>
      <c r="N216" s="6">
        <f>'Final (ha)'!N216*2.471044</f>
        <v>0</v>
      </c>
      <c r="O216" s="6">
        <f>'Final (ha)'!O216*2.471044</f>
        <v>0</v>
      </c>
      <c r="P216" s="6">
        <f>'Final (ha)'!P216*2.471044</f>
        <v>0</v>
      </c>
      <c r="Q216" s="6">
        <f>'Final (ha)'!Q216*2.471044</f>
        <v>0</v>
      </c>
      <c r="R216" s="6">
        <f>'Final (ha)'!R216*2.471044</f>
        <v>0</v>
      </c>
      <c r="S216" s="6">
        <f>'Final (ha)'!S216*2.471044</f>
        <v>0</v>
      </c>
      <c r="T216" s="6">
        <f>'Final (ha)'!T216*2.471044</f>
        <v>0</v>
      </c>
      <c r="U216" s="6">
        <f>'Final (ha)'!U216*2.471044</f>
        <v>0</v>
      </c>
      <c r="V216" s="6">
        <f>'Final (ha)'!V216*2.471044</f>
        <v>0</v>
      </c>
      <c r="W216" s="6">
        <f>'Final (ha)'!W216*2.471044</f>
        <v>0</v>
      </c>
      <c r="X216" s="6">
        <f>'Final (ha)'!X216*2.471044</f>
        <v>0</v>
      </c>
      <c r="Y216" s="6">
        <f>'Final (ha)'!Y216*2.471044</f>
        <v>0</v>
      </c>
      <c r="Z216" s="6">
        <f>'Final (ha)'!Z216*2.471044</f>
        <v>0</v>
      </c>
      <c r="AA216" s="6">
        <f>'Final (ha)'!AA216*2.471044</f>
        <v>0</v>
      </c>
      <c r="AB216" s="6">
        <f>'Final (ha)'!AB216*2.471044</f>
        <v>0</v>
      </c>
      <c r="AC216" s="6">
        <f>'Final (ha)'!AC216*2.471044</f>
        <v>0</v>
      </c>
      <c r="AD216" s="6">
        <f>'Final (ha)'!AD216*2.471044</f>
        <v>0</v>
      </c>
      <c r="AE216" s="6">
        <f>'Final (ha)'!AE216*2.471044</f>
        <v>0</v>
      </c>
      <c r="AF216" s="6">
        <f>'Final (ha)'!AF216*2.471044</f>
        <v>0</v>
      </c>
      <c r="AG216" s="6">
        <f>'Final (ha)'!AG216*2.471044</f>
        <v>0</v>
      </c>
      <c r="AH216" s="6">
        <f>'Final (ha)'!AH216*2.471044</f>
        <v>0</v>
      </c>
    </row>
    <row r="217" spans="1:34" x14ac:dyDescent="0.25">
      <c r="A217" s="6">
        <f>'Final (ha)'!A217</f>
        <v>0</v>
      </c>
      <c r="B217" s="6">
        <f>'Final (ha)'!B217</f>
        <v>0</v>
      </c>
      <c r="C217" s="6">
        <f>'Final (ha)'!C217</f>
        <v>0</v>
      </c>
      <c r="D217" s="6">
        <f>'Final (ha)'!D217</f>
        <v>0</v>
      </c>
      <c r="E217" s="6">
        <f>'Final (ha)'!E217</f>
        <v>0</v>
      </c>
      <c r="F217" s="6">
        <f>'Final (ha)'!F217</f>
        <v>0</v>
      </c>
      <c r="G217" s="6">
        <f>'Final (ha)'!G217</f>
        <v>0</v>
      </c>
      <c r="H217" s="6">
        <f>'Final (ha)'!H217</f>
        <v>0</v>
      </c>
      <c r="I217" s="6">
        <f>'Final (ha)'!K217</f>
        <v>0</v>
      </c>
      <c r="J217" s="6">
        <f>'Final (ha)'!J217*2.471044</f>
        <v>0</v>
      </c>
      <c r="K217" s="6">
        <f>'Final (ha)'!K217*2.471044</f>
        <v>0</v>
      </c>
      <c r="L217" s="6">
        <f>'Final (ha)'!L217*2.471044</f>
        <v>0</v>
      </c>
      <c r="M217" s="6">
        <f>'Final (ha)'!M217*2.471044</f>
        <v>0</v>
      </c>
      <c r="N217" s="6">
        <f>'Final (ha)'!N217*2.471044</f>
        <v>0</v>
      </c>
      <c r="O217" s="6">
        <f>'Final (ha)'!O217*2.471044</f>
        <v>0</v>
      </c>
      <c r="P217" s="6">
        <f>'Final (ha)'!P217*2.471044</f>
        <v>0</v>
      </c>
      <c r="Q217" s="6">
        <f>'Final (ha)'!Q217*2.471044</f>
        <v>0</v>
      </c>
      <c r="R217" s="6">
        <f>'Final (ha)'!R217*2.471044</f>
        <v>0</v>
      </c>
      <c r="S217" s="6">
        <f>'Final (ha)'!S217*2.471044</f>
        <v>0</v>
      </c>
      <c r="T217" s="6">
        <f>'Final (ha)'!T217*2.471044</f>
        <v>0</v>
      </c>
      <c r="U217" s="6">
        <f>'Final (ha)'!U217*2.471044</f>
        <v>0</v>
      </c>
      <c r="V217" s="6">
        <f>'Final (ha)'!V217*2.471044</f>
        <v>0</v>
      </c>
      <c r="W217" s="6">
        <f>'Final (ha)'!W217*2.471044</f>
        <v>0</v>
      </c>
      <c r="X217" s="6">
        <f>'Final (ha)'!X217*2.471044</f>
        <v>0</v>
      </c>
      <c r="Y217" s="6">
        <f>'Final (ha)'!Y217*2.471044</f>
        <v>0</v>
      </c>
      <c r="Z217" s="6">
        <f>'Final (ha)'!Z217*2.471044</f>
        <v>0</v>
      </c>
      <c r="AA217" s="6">
        <f>'Final (ha)'!AA217*2.471044</f>
        <v>0</v>
      </c>
      <c r="AB217" s="6">
        <f>'Final (ha)'!AB217*2.471044</f>
        <v>0</v>
      </c>
      <c r="AC217" s="6">
        <f>'Final (ha)'!AC217*2.471044</f>
        <v>0</v>
      </c>
      <c r="AD217" s="6">
        <f>'Final (ha)'!AD217*2.471044</f>
        <v>0</v>
      </c>
      <c r="AE217" s="6">
        <f>'Final (ha)'!AE217*2.471044</f>
        <v>0</v>
      </c>
      <c r="AF217" s="6">
        <f>'Final (ha)'!AF217*2.471044</f>
        <v>0</v>
      </c>
      <c r="AG217" s="6">
        <f>'Final (ha)'!AG217*2.471044</f>
        <v>0</v>
      </c>
      <c r="AH217" s="6">
        <f>'Final (ha)'!AH217*2.471044</f>
        <v>0</v>
      </c>
    </row>
    <row r="218" spans="1:34" x14ac:dyDescent="0.25">
      <c r="A218" s="6">
        <f>'Final (ha)'!A218</f>
        <v>0</v>
      </c>
      <c r="B218" s="6">
        <f>'Final (ha)'!B218</f>
        <v>0</v>
      </c>
      <c r="C218" s="6">
        <f>'Final (ha)'!C218</f>
        <v>0</v>
      </c>
      <c r="D218" s="6">
        <f>'Final (ha)'!D218</f>
        <v>0</v>
      </c>
      <c r="E218" s="6">
        <f>'Final (ha)'!E218</f>
        <v>0</v>
      </c>
      <c r="F218" s="6">
        <f>'Final (ha)'!F218</f>
        <v>0</v>
      </c>
      <c r="G218" s="6">
        <f>'Final (ha)'!G218</f>
        <v>0</v>
      </c>
      <c r="H218" s="6">
        <f>'Final (ha)'!H218</f>
        <v>0</v>
      </c>
      <c r="I218" s="6">
        <f>'Final (ha)'!K218</f>
        <v>0</v>
      </c>
      <c r="J218" s="6">
        <f>'Final (ha)'!J218*2.471044</f>
        <v>0</v>
      </c>
      <c r="K218" s="6">
        <f>'Final (ha)'!K218*2.471044</f>
        <v>0</v>
      </c>
      <c r="L218" s="6">
        <f>'Final (ha)'!L218*2.471044</f>
        <v>0</v>
      </c>
      <c r="M218" s="6">
        <f>'Final (ha)'!M218*2.471044</f>
        <v>0</v>
      </c>
      <c r="N218" s="6">
        <f>'Final (ha)'!N218*2.471044</f>
        <v>0</v>
      </c>
      <c r="O218" s="6">
        <f>'Final (ha)'!O218*2.471044</f>
        <v>0</v>
      </c>
      <c r="P218" s="6">
        <f>'Final (ha)'!P218*2.471044</f>
        <v>0</v>
      </c>
      <c r="Q218" s="6">
        <f>'Final (ha)'!Q218*2.471044</f>
        <v>0</v>
      </c>
      <c r="R218" s="6">
        <f>'Final (ha)'!R218*2.471044</f>
        <v>0</v>
      </c>
      <c r="S218" s="6">
        <f>'Final (ha)'!S218*2.471044</f>
        <v>0</v>
      </c>
      <c r="T218" s="6">
        <f>'Final (ha)'!T218*2.471044</f>
        <v>0</v>
      </c>
      <c r="U218" s="6">
        <f>'Final (ha)'!U218*2.471044</f>
        <v>0</v>
      </c>
      <c r="V218" s="6">
        <f>'Final (ha)'!V218*2.471044</f>
        <v>0</v>
      </c>
      <c r="W218" s="6">
        <f>'Final (ha)'!W218*2.471044</f>
        <v>0</v>
      </c>
      <c r="X218" s="6">
        <f>'Final (ha)'!X218*2.471044</f>
        <v>0</v>
      </c>
      <c r="Y218" s="6">
        <f>'Final (ha)'!Y218*2.471044</f>
        <v>0</v>
      </c>
      <c r="Z218" s="6">
        <f>'Final (ha)'!Z218*2.471044</f>
        <v>0</v>
      </c>
      <c r="AA218" s="6">
        <f>'Final (ha)'!AA218*2.471044</f>
        <v>0</v>
      </c>
      <c r="AB218" s="6">
        <f>'Final (ha)'!AB218*2.471044</f>
        <v>0</v>
      </c>
      <c r="AC218" s="6">
        <f>'Final (ha)'!AC218*2.471044</f>
        <v>0</v>
      </c>
      <c r="AD218" s="6">
        <f>'Final (ha)'!AD218*2.471044</f>
        <v>0</v>
      </c>
      <c r="AE218" s="6">
        <f>'Final (ha)'!AE218*2.471044</f>
        <v>0</v>
      </c>
      <c r="AF218" s="6">
        <f>'Final (ha)'!AF218*2.471044</f>
        <v>0</v>
      </c>
      <c r="AG218" s="6">
        <f>'Final (ha)'!AG218*2.471044</f>
        <v>0</v>
      </c>
      <c r="AH218" s="6">
        <f>'Final (ha)'!AH218*2.471044</f>
        <v>0</v>
      </c>
    </row>
    <row r="219" spans="1:34" x14ac:dyDescent="0.25">
      <c r="A219" s="6">
        <f>'Final (ha)'!A219</f>
        <v>0</v>
      </c>
      <c r="B219" s="6">
        <f>'Final (ha)'!B219</f>
        <v>0</v>
      </c>
      <c r="C219" s="6">
        <f>'Final (ha)'!C219</f>
        <v>0</v>
      </c>
      <c r="D219" s="6">
        <f>'Final (ha)'!D219</f>
        <v>0</v>
      </c>
      <c r="E219" s="6">
        <f>'Final (ha)'!E219</f>
        <v>0</v>
      </c>
      <c r="F219" s="6">
        <f>'Final (ha)'!F219</f>
        <v>0</v>
      </c>
      <c r="G219" s="6">
        <f>'Final (ha)'!G219</f>
        <v>0</v>
      </c>
      <c r="H219" s="6">
        <f>'Final (ha)'!H219</f>
        <v>0</v>
      </c>
      <c r="I219" s="6">
        <f>'Final (ha)'!K219</f>
        <v>0</v>
      </c>
      <c r="J219" s="6">
        <f>'Final (ha)'!J219*2.471044</f>
        <v>0</v>
      </c>
      <c r="K219" s="6">
        <f>'Final (ha)'!K219*2.471044</f>
        <v>0</v>
      </c>
      <c r="L219" s="6">
        <f>'Final (ha)'!L219*2.471044</f>
        <v>0</v>
      </c>
      <c r="M219" s="6">
        <f>'Final (ha)'!M219*2.471044</f>
        <v>0</v>
      </c>
      <c r="N219" s="6">
        <f>'Final (ha)'!N219*2.471044</f>
        <v>0</v>
      </c>
      <c r="O219" s="6">
        <f>'Final (ha)'!O219*2.471044</f>
        <v>0</v>
      </c>
      <c r="P219" s="6">
        <f>'Final (ha)'!P219*2.471044</f>
        <v>0</v>
      </c>
      <c r="Q219" s="6">
        <f>'Final (ha)'!Q219*2.471044</f>
        <v>0</v>
      </c>
      <c r="R219" s="6">
        <f>'Final (ha)'!R219*2.471044</f>
        <v>0</v>
      </c>
      <c r="S219" s="6">
        <f>'Final (ha)'!S219*2.471044</f>
        <v>0</v>
      </c>
      <c r="T219" s="6">
        <f>'Final (ha)'!T219*2.471044</f>
        <v>0</v>
      </c>
      <c r="U219" s="6">
        <f>'Final (ha)'!U219*2.471044</f>
        <v>0</v>
      </c>
      <c r="V219" s="6">
        <f>'Final (ha)'!V219*2.471044</f>
        <v>0</v>
      </c>
      <c r="W219" s="6">
        <f>'Final (ha)'!W219*2.471044</f>
        <v>0</v>
      </c>
      <c r="X219" s="6">
        <f>'Final (ha)'!X219*2.471044</f>
        <v>0</v>
      </c>
      <c r="Y219" s="6">
        <f>'Final (ha)'!Y219*2.471044</f>
        <v>0</v>
      </c>
      <c r="Z219" s="6">
        <f>'Final (ha)'!Z219*2.471044</f>
        <v>0</v>
      </c>
      <c r="AA219" s="6">
        <f>'Final (ha)'!AA219*2.471044</f>
        <v>0</v>
      </c>
      <c r="AB219" s="6">
        <f>'Final (ha)'!AB219*2.471044</f>
        <v>0</v>
      </c>
      <c r="AC219" s="6">
        <f>'Final (ha)'!AC219*2.471044</f>
        <v>0</v>
      </c>
      <c r="AD219" s="6">
        <f>'Final (ha)'!AD219*2.471044</f>
        <v>0</v>
      </c>
      <c r="AE219" s="6">
        <f>'Final (ha)'!AE219*2.471044</f>
        <v>0</v>
      </c>
      <c r="AF219" s="6">
        <f>'Final (ha)'!AF219*2.471044</f>
        <v>0</v>
      </c>
      <c r="AG219" s="6">
        <f>'Final (ha)'!AG219*2.471044</f>
        <v>0</v>
      </c>
      <c r="AH219" s="6">
        <f>'Final (ha)'!AH219*2.471044</f>
        <v>0</v>
      </c>
    </row>
    <row r="220" spans="1:34" x14ac:dyDescent="0.25">
      <c r="A220" s="6">
        <f>'Final (ha)'!A220</f>
        <v>0</v>
      </c>
      <c r="B220" s="6">
        <f>'Final (ha)'!B220</f>
        <v>0</v>
      </c>
      <c r="C220" s="6">
        <f>'Final (ha)'!C220</f>
        <v>0</v>
      </c>
      <c r="D220" s="6">
        <f>'Final (ha)'!D220</f>
        <v>0</v>
      </c>
      <c r="E220" s="6">
        <f>'Final (ha)'!E220</f>
        <v>0</v>
      </c>
      <c r="F220" s="6">
        <f>'Final (ha)'!F220</f>
        <v>0</v>
      </c>
      <c r="G220" s="6">
        <f>'Final (ha)'!G220</f>
        <v>0</v>
      </c>
      <c r="H220" s="6">
        <f>'Final (ha)'!H220</f>
        <v>0</v>
      </c>
      <c r="I220" s="6">
        <f>'Final (ha)'!K220</f>
        <v>0</v>
      </c>
      <c r="J220" s="6">
        <f>'Final (ha)'!J220*2.471044</f>
        <v>0</v>
      </c>
      <c r="K220" s="6">
        <f>'Final (ha)'!K220*2.471044</f>
        <v>0</v>
      </c>
      <c r="L220" s="6">
        <f>'Final (ha)'!L220*2.471044</f>
        <v>0</v>
      </c>
      <c r="M220" s="6">
        <f>'Final (ha)'!M220*2.471044</f>
        <v>0</v>
      </c>
      <c r="N220" s="6">
        <f>'Final (ha)'!N220*2.471044</f>
        <v>0</v>
      </c>
      <c r="O220" s="6">
        <f>'Final (ha)'!O220*2.471044</f>
        <v>0</v>
      </c>
      <c r="P220" s="6">
        <f>'Final (ha)'!P220*2.471044</f>
        <v>0</v>
      </c>
      <c r="Q220" s="6">
        <f>'Final (ha)'!Q220*2.471044</f>
        <v>0</v>
      </c>
      <c r="R220" s="6">
        <f>'Final (ha)'!R220*2.471044</f>
        <v>0</v>
      </c>
      <c r="S220" s="6">
        <f>'Final (ha)'!S220*2.471044</f>
        <v>0</v>
      </c>
      <c r="T220" s="6">
        <f>'Final (ha)'!T220*2.471044</f>
        <v>0</v>
      </c>
      <c r="U220" s="6">
        <f>'Final (ha)'!U220*2.471044</f>
        <v>0</v>
      </c>
      <c r="V220" s="6">
        <f>'Final (ha)'!V220*2.471044</f>
        <v>0</v>
      </c>
      <c r="W220" s="6">
        <f>'Final (ha)'!W220*2.471044</f>
        <v>0</v>
      </c>
      <c r="X220" s="6">
        <f>'Final (ha)'!X220*2.471044</f>
        <v>0</v>
      </c>
      <c r="Y220" s="6">
        <f>'Final (ha)'!Y220*2.471044</f>
        <v>0</v>
      </c>
      <c r="Z220" s="6">
        <f>'Final (ha)'!Z220*2.471044</f>
        <v>0</v>
      </c>
      <c r="AA220" s="6">
        <f>'Final (ha)'!AA220*2.471044</f>
        <v>0</v>
      </c>
      <c r="AB220" s="6">
        <f>'Final (ha)'!AB220*2.471044</f>
        <v>0</v>
      </c>
      <c r="AC220" s="6">
        <f>'Final (ha)'!AC220*2.471044</f>
        <v>0</v>
      </c>
      <c r="AD220" s="6">
        <f>'Final (ha)'!AD220*2.471044</f>
        <v>0</v>
      </c>
      <c r="AE220" s="6">
        <f>'Final (ha)'!AE220*2.471044</f>
        <v>0</v>
      </c>
      <c r="AF220" s="6">
        <f>'Final (ha)'!AF220*2.471044</f>
        <v>0</v>
      </c>
      <c r="AG220" s="6">
        <f>'Final (ha)'!AG220*2.471044</f>
        <v>0</v>
      </c>
      <c r="AH220" s="6">
        <f>'Final (ha)'!AH220*2.471044</f>
        <v>0</v>
      </c>
    </row>
    <row r="221" spans="1:34" x14ac:dyDescent="0.25">
      <c r="A221" s="6">
        <f>'Final (ha)'!A221</f>
        <v>0</v>
      </c>
      <c r="B221" s="6">
        <f>'Final (ha)'!B221</f>
        <v>0</v>
      </c>
      <c r="C221" s="6">
        <f>'Final (ha)'!C221</f>
        <v>0</v>
      </c>
      <c r="D221" s="6">
        <f>'Final (ha)'!D221</f>
        <v>0</v>
      </c>
      <c r="E221" s="6">
        <f>'Final (ha)'!E221</f>
        <v>0</v>
      </c>
      <c r="F221" s="6">
        <f>'Final (ha)'!F221</f>
        <v>0</v>
      </c>
      <c r="G221" s="6">
        <f>'Final (ha)'!G221</f>
        <v>0</v>
      </c>
      <c r="H221" s="6">
        <f>'Final (ha)'!H221</f>
        <v>0</v>
      </c>
      <c r="I221" s="6">
        <f>'Final (ha)'!K221</f>
        <v>0</v>
      </c>
      <c r="J221" s="6">
        <f>'Final (ha)'!J221*2.471044</f>
        <v>0</v>
      </c>
      <c r="K221" s="6">
        <f>'Final (ha)'!K221*2.471044</f>
        <v>0</v>
      </c>
      <c r="L221" s="6">
        <f>'Final (ha)'!L221*2.471044</f>
        <v>0</v>
      </c>
      <c r="M221" s="6">
        <f>'Final (ha)'!M221*2.471044</f>
        <v>0</v>
      </c>
      <c r="N221" s="6">
        <f>'Final (ha)'!N221*2.471044</f>
        <v>0</v>
      </c>
      <c r="O221" s="6">
        <f>'Final (ha)'!O221*2.471044</f>
        <v>0</v>
      </c>
      <c r="P221" s="6">
        <f>'Final (ha)'!P221*2.471044</f>
        <v>0</v>
      </c>
      <c r="Q221" s="6">
        <f>'Final (ha)'!Q221*2.471044</f>
        <v>0</v>
      </c>
      <c r="R221" s="6">
        <f>'Final (ha)'!R221*2.471044</f>
        <v>0</v>
      </c>
      <c r="S221" s="6">
        <f>'Final (ha)'!S221*2.471044</f>
        <v>0</v>
      </c>
      <c r="T221" s="6">
        <f>'Final (ha)'!T221*2.471044</f>
        <v>0</v>
      </c>
      <c r="U221" s="6">
        <f>'Final (ha)'!U221*2.471044</f>
        <v>0</v>
      </c>
      <c r="V221" s="6">
        <f>'Final (ha)'!V221*2.471044</f>
        <v>0</v>
      </c>
      <c r="W221" s="6">
        <f>'Final (ha)'!W221*2.471044</f>
        <v>0</v>
      </c>
      <c r="X221" s="6">
        <f>'Final (ha)'!X221*2.471044</f>
        <v>0</v>
      </c>
      <c r="Y221" s="6">
        <f>'Final (ha)'!Y221*2.471044</f>
        <v>0</v>
      </c>
      <c r="Z221" s="6">
        <f>'Final (ha)'!Z221*2.471044</f>
        <v>0</v>
      </c>
      <c r="AA221" s="6">
        <f>'Final (ha)'!AA221*2.471044</f>
        <v>0</v>
      </c>
      <c r="AB221" s="6">
        <f>'Final (ha)'!AB221*2.471044</f>
        <v>0</v>
      </c>
      <c r="AC221" s="6">
        <f>'Final (ha)'!AC221*2.471044</f>
        <v>0</v>
      </c>
      <c r="AD221" s="6">
        <f>'Final (ha)'!AD221*2.471044</f>
        <v>0</v>
      </c>
      <c r="AE221" s="6">
        <f>'Final (ha)'!AE221*2.471044</f>
        <v>0</v>
      </c>
      <c r="AF221" s="6">
        <f>'Final (ha)'!AF221*2.471044</f>
        <v>0</v>
      </c>
      <c r="AG221" s="6">
        <f>'Final (ha)'!AG221*2.471044</f>
        <v>0</v>
      </c>
      <c r="AH221" s="6">
        <f>'Final (ha)'!AH221*2.471044</f>
        <v>0</v>
      </c>
    </row>
    <row r="222" spans="1:34" x14ac:dyDescent="0.25">
      <c r="A222" s="6">
        <f>'Final (ha)'!A222</f>
        <v>0</v>
      </c>
      <c r="B222" s="6">
        <f>'Final (ha)'!B222</f>
        <v>0</v>
      </c>
      <c r="C222" s="6">
        <f>'Final (ha)'!C222</f>
        <v>0</v>
      </c>
      <c r="D222" s="6">
        <f>'Final (ha)'!D222</f>
        <v>0</v>
      </c>
      <c r="E222" s="6">
        <f>'Final (ha)'!E222</f>
        <v>0</v>
      </c>
      <c r="F222" s="6">
        <f>'Final (ha)'!F222</f>
        <v>0</v>
      </c>
      <c r="G222" s="6">
        <f>'Final (ha)'!G222</f>
        <v>0</v>
      </c>
      <c r="H222" s="6">
        <f>'Final (ha)'!H222</f>
        <v>0</v>
      </c>
      <c r="I222" s="6">
        <f>'Final (ha)'!K222</f>
        <v>0</v>
      </c>
      <c r="J222" s="6">
        <f>'Final (ha)'!J222*2.471044</f>
        <v>0</v>
      </c>
      <c r="K222" s="6">
        <f>'Final (ha)'!K222*2.471044</f>
        <v>0</v>
      </c>
      <c r="L222" s="6">
        <f>'Final (ha)'!L222*2.471044</f>
        <v>0</v>
      </c>
      <c r="M222" s="6">
        <f>'Final (ha)'!M222*2.471044</f>
        <v>0</v>
      </c>
      <c r="N222" s="6">
        <f>'Final (ha)'!N222*2.471044</f>
        <v>0</v>
      </c>
      <c r="O222" s="6">
        <f>'Final (ha)'!O222*2.471044</f>
        <v>0</v>
      </c>
      <c r="P222" s="6">
        <f>'Final (ha)'!P222*2.471044</f>
        <v>0</v>
      </c>
      <c r="Q222" s="6">
        <f>'Final (ha)'!Q222*2.471044</f>
        <v>0</v>
      </c>
      <c r="R222" s="6">
        <f>'Final (ha)'!R222*2.471044</f>
        <v>0</v>
      </c>
      <c r="S222" s="6">
        <f>'Final (ha)'!S222*2.471044</f>
        <v>0</v>
      </c>
      <c r="T222" s="6">
        <f>'Final (ha)'!T222*2.471044</f>
        <v>0</v>
      </c>
      <c r="U222" s="6">
        <f>'Final (ha)'!U222*2.471044</f>
        <v>0</v>
      </c>
      <c r="V222" s="6">
        <f>'Final (ha)'!V222*2.471044</f>
        <v>0</v>
      </c>
      <c r="W222" s="6">
        <f>'Final (ha)'!W222*2.471044</f>
        <v>0</v>
      </c>
      <c r="X222" s="6">
        <f>'Final (ha)'!X222*2.471044</f>
        <v>0</v>
      </c>
      <c r="Y222" s="6">
        <f>'Final (ha)'!Y222*2.471044</f>
        <v>0</v>
      </c>
      <c r="Z222" s="6">
        <f>'Final (ha)'!Z222*2.471044</f>
        <v>0</v>
      </c>
      <c r="AA222" s="6">
        <f>'Final (ha)'!AA222*2.471044</f>
        <v>0</v>
      </c>
      <c r="AB222" s="6">
        <f>'Final (ha)'!AB222*2.471044</f>
        <v>0</v>
      </c>
      <c r="AC222" s="6">
        <f>'Final (ha)'!AC222*2.471044</f>
        <v>0</v>
      </c>
      <c r="AD222" s="6">
        <f>'Final (ha)'!AD222*2.471044</f>
        <v>0</v>
      </c>
      <c r="AE222" s="6">
        <f>'Final (ha)'!AE222*2.471044</f>
        <v>0</v>
      </c>
      <c r="AF222" s="6">
        <f>'Final (ha)'!AF222*2.471044</f>
        <v>0</v>
      </c>
      <c r="AG222" s="6">
        <f>'Final (ha)'!AG222*2.471044</f>
        <v>0</v>
      </c>
      <c r="AH222" s="6">
        <f>'Final (ha)'!AH222*2.471044</f>
        <v>0</v>
      </c>
    </row>
    <row r="223" spans="1:34" x14ac:dyDescent="0.25">
      <c r="A223" s="6">
        <f>'Final (ha)'!A223</f>
        <v>0</v>
      </c>
      <c r="B223" s="6">
        <f>'Final (ha)'!B223</f>
        <v>0</v>
      </c>
      <c r="C223" s="6">
        <f>'Final (ha)'!C223</f>
        <v>0</v>
      </c>
      <c r="D223" s="6">
        <f>'Final (ha)'!D223</f>
        <v>0</v>
      </c>
      <c r="E223" s="6">
        <f>'Final (ha)'!E223</f>
        <v>0</v>
      </c>
      <c r="F223" s="6">
        <f>'Final (ha)'!F223</f>
        <v>0</v>
      </c>
      <c r="G223" s="6">
        <f>'Final (ha)'!G223</f>
        <v>0</v>
      </c>
      <c r="H223" s="6">
        <f>'Final (ha)'!H223</f>
        <v>0</v>
      </c>
      <c r="I223" s="6">
        <f>'Final (ha)'!K223</f>
        <v>0</v>
      </c>
      <c r="J223" s="6">
        <f>'Final (ha)'!J223*2.471044</f>
        <v>0</v>
      </c>
      <c r="K223" s="6">
        <f>'Final (ha)'!K223*2.471044</f>
        <v>0</v>
      </c>
      <c r="L223" s="6">
        <f>'Final (ha)'!L223*2.471044</f>
        <v>0</v>
      </c>
      <c r="M223" s="6">
        <f>'Final (ha)'!M223*2.471044</f>
        <v>0</v>
      </c>
      <c r="N223" s="6">
        <f>'Final (ha)'!N223*2.471044</f>
        <v>0</v>
      </c>
      <c r="O223" s="6">
        <f>'Final (ha)'!O223*2.471044</f>
        <v>0</v>
      </c>
      <c r="P223" s="6">
        <f>'Final (ha)'!P223*2.471044</f>
        <v>0</v>
      </c>
      <c r="Q223" s="6">
        <f>'Final (ha)'!Q223*2.471044</f>
        <v>0</v>
      </c>
      <c r="R223" s="6">
        <f>'Final (ha)'!R223*2.471044</f>
        <v>0</v>
      </c>
      <c r="S223" s="6">
        <f>'Final (ha)'!S223*2.471044</f>
        <v>0</v>
      </c>
      <c r="T223" s="6">
        <f>'Final (ha)'!T223*2.471044</f>
        <v>0</v>
      </c>
      <c r="U223" s="6">
        <f>'Final (ha)'!U223*2.471044</f>
        <v>0</v>
      </c>
      <c r="V223" s="6">
        <f>'Final (ha)'!V223*2.471044</f>
        <v>0</v>
      </c>
      <c r="W223" s="6">
        <f>'Final (ha)'!W223*2.471044</f>
        <v>0</v>
      </c>
      <c r="X223" s="6">
        <f>'Final (ha)'!X223*2.471044</f>
        <v>0</v>
      </c>
      <c r="Y223" s="6">
        <f>'Final (ha)'!Y223*2.471044</f>
        <v>0</v>
      </c>
      <c r="Z223" s="6">
        <f>'Final (ha)'!Z223*2.471044</f>
        <v>0</v>
      </c>
      <c r="AA223" s="6">
        <f>'Final (ha)'!AA223*2.471044</f>
        <v>0</v>
      </c>
      <c r="AB223" s="6">
        <f>'Final (ha)'!AB223*2.471044</f>
        <v>0</v>
      </c>
      <c r="AC223" s="6">
        <f>'Final (ha)'!AC223*2.471044</f>
        <v>0</v>
      </c>
      <c r="AD223" s="6">
        <f>'Final (ha)'!AD223*2.471044</f>
        <v>0</v>
      </c>
      <c r="AE223" s="6">
        <f>'Final (ha)'!AE223*2.471044</f>
        <v>0</v>
      </c>
      <c r="AF223" s="6">
        <f>'Final (ha)'!AF223*2.471044</f>
        <v>0</v>
      </c>
      <c r="AG223" s="6">
        <f>'Final (ha)'!AG223*2.471044</f>
        <v>0</v>
      </c>
      <c r="AH223" s="6">
        <f>'Final (ha)'!AH223*2.471044</f>
        <v>0</v>
      </c>
    </row>
    <row r="224" spans="1:34" x14ac:dyDescent="0.25">
      <c r="A224" s="6">
        <f>'Final (ha)'!A224</f>
        <v>0</v>
      </c>
      <c r="B224" s="6">
        <f>'Final (ha)'!B224</f>
        <v>0</v>
      </c>
      <c r="C224" s="6">
        <f>'Final (ha)'!C224</f>
        <v>0</v>
      </c>
      <c r="D224" s="6">
        <f>'Final (ha)'!D224</f>
        <v>0</v>
      </c>
      <c r="E224" s="6">
        <f>'Final (ha)'!E224</f>
        <v>0</v>
      </c>
      <c r="F224" s="6">
        <f>'Final (ha)'!F224</f>
        <v>0</v>
      </c>
      <c r="G224" s="6">
        <f>'Final (ha)'!G224</f>
        <v>0</v>
      </c>
      <c r="H224" s="6">
        <f>'Final (ha)'!H224</f>
        <v>0</v>
      </c>
      <c r="I224" s="6">
        <f>'Final (ha)'!K224</f>
        <v>0</v>
      </c>
      <c r="J224" s="6">
        <f>'Final (ha)'!J224*2.471044</f>
        <v>0</v>
      </c>
      <c r="K224" s="6">
        <f>'Final (ha)'!K224*2.471044</f>
        <v>0</v>
      </c>
      <c r="L224" s="6">
        <f>'Final (ha)'!L224*2.471044</f>
        <v>0</v>
      </c>
      <c r="M224" s="6">
        <f>'Final (ha)'!M224*2.471044</f>
        <v>0</v>
      </c>
      <c r="N224" s="6">
        <f>'Final (ha)'!N224*2.471044</f>
        <v>0</v>
      </c>
      <c r="O224" s="6">
        <f>'Final (ha)'!O224*2.471044</f>
        <v>0</v>
      </c>
      <c r="P224" s="6">
        <f>'Final (ha)'!P224*2.471044</f>
        <v>0</v>
      </c>
      <c r="Q224" s="6">
        <f>'Final (ha)'!Q224*2.471044</f>
        <v>0</v>
      </c>
      <c r="R224" s="6">
        <f>'Final (ha)'!R224*2.471044</f>
        <v>0</v>
      </c>
      <c r="S224" s="6">
        <f>'Final (ha)'!S224*2.471044</f>
        <v>0</v>
      </c>
      <c r="T224" s="6">
        <f>'Final (ha)'!T224*2.471044</f>
        <v>0</v>
      </c>
      <c r="U224" s="6">
        <f>'Final (ha)'!U224*2.471044</f>
        <v>0</v>
      </c>
      <c r="V224" s="6">
        <f>'Final (ha)'!V224*2.471044</f>
        <v>0</v>
      </c>
      <c r="W224" s="6">
        <f>'Final (ha)'!W224*2.471044</f>
        <v>0</v>
      </c>
      <c r="X224" s="6">
        <f>'Final (ha)'!X224*2.471044</f>
        <v>0</v>
      </c>
      <c r="Y224" s="6">
        <f>'Final (ha)'!Y224*2.471044</f>
        <v>0</v>
      </c>
      <c r="Z224" s="6">
        <f>'Final (ha)'!Z224*2.471044</f>
        <v>0</v>
      </c>
      <c r="AA224" s="6">
        <f>'Final (ha)'!AA224*2.471044</f>
        <v>0</v>
      </c>
      <c r="AB224" s="6">
        <f>'Final (ha)'!AB224*2.471044</f>
        <v>0</v>
      </c>
      <c r="AC224" s="6">
        <f>'Final (ha)'!AC224*2.471044</f>
        <v>0</v>
      </c>
      <c r="AD224" s="6">
        <f>'Final (ha)'!AD224*2.471044</f>
        <v>0</v>
      </c>
      <c r="AE224" s="6">
        <f>'Final (ha)'!AE224*2.471044</f>
        <v>0</v>
      </c>
      <c r="AF224" s="6">
        <f>'Final (ha)'!AF224*2.471044</f>
        <v>0</v>
      </c>
      <c r="AG224" s="6">
        <f>'Final (ha)'!AG224*2.471044</f>
        <v>0</v>
      </c>
      <c r="AH224" s="6">
        <f>'Final (ha)'!AH224*2.471044</f>
        <v>0</v>
      </c>
    </row>
    <row r="225" spans="1:34" x14ac:dyDescent="0.25">
      <c r="A225" s="6">
        <f>'Final (ha)'!A225</f>
        <v>0</v>
      </c>
      <c r="B225" s="6">
        <f>'Final (ha)'!B225</f>
        <v>0</v>
      </c>
      <c r="C225" s="6">
        <f>'Final (ha)'!C225</f>
        <v>0</v>
      </c>
      <c r="D225" s="6">
        <f>'Final (ha)'!D225</f>
        <v>0</v>
      </c>
      <c r="E225" s="6">
        <f>'Final (ha)'!E225</f>
        <v>0</v>
      </c>
      <c r="F225" s="6">
        <f>'Final (ha)'!F225</f>
        <v>0</v>
      </c>
      <c r="G225" s="6">
        <f>'Final (ha)'!G225</f>
        <v>0</v>
      </c>
      <c r="H225" s="6">
        <f>'Final (ha)'!H225</f>
        <v>0</v>
      </c>
      <c r="I225" s="6">
        <f>'Final (ha)'!K225</f>
        <v>0</v>
      </c>
      <c r="J225" s="6">
        <f>'Final (ha)'!J225*2.471044</f>
        <v>0</v>
      </c>
      <c r="K225" s="6">
        <f>'Final (ha)'!K225*2.471044</f>
        <v>0</v>
      </c>
      <c r="L225" s="6">
        <f>'Final (ha)'!L225*2.471044</f>
        <v>0</v>
      </c>
      <c r="M225" s="6">
        <f>'Final (ha)'!M225*2.471044</f>
        <v>0</v>
      </c>
      <c r="N225" s="6">
        <f>'Final (ha)'!N225*2.471044</f>
        <v>0</v>
      </c>
      <c r="O225" s="6">
        <f>'Final (ha)'!O225*2.471044</f>
        <v>0</v>
      </c>
      <c r="P225" s="6">
        <f>'Final (ha)'!P225*2.471044</f>
        <v>0</v>
      </c>
      <c r="Q225" s="6">
        <f>'Final (ha)'!Q225*2.471044</f>
        <v>0</v>
      </c>
      <c r="R225" s="6">
        <f>'Final (ha)'!R225*2.471044</f>
        <v>0</v>
      </c>
      <c r="S225" s="6">
        <f>'Final (ha)'!S225*2.471044</f>
        <v>0</v>
      </c>
      <c r="T225" s="6">
        <f>'Final (ha)'!T225*2.471044</f>
        <v>0</v>
      </c>
      <c r="U225" s="6">
        <f>'Final (ha)'!U225*2.471044</f>
        <v>0</v>
      </c>
      <c r="V225" s="6">
        <f>'Final (ha)'!V225*2.471044</f>
        <v>0</v>
      </c>
      <c r="W225" s="6">
        <f>'Final (ha)'!W225*2.471044</f>
        <v>0</v>
      </c>
      <c r="X225" s="6">
        <f>'Final (ha)'!X225*2.471044</f>
        <v>0</v>
      </c>
      <c r="Y225" s="6">
        <f>'Final (ha)'!Y225*2.471044</f>
        <v>0</v>
      </c>
      <c r="Z225" s="6">
        <f>'Final (ha)'!Z225*2.471044</f>
        <v>0</v>
      </c>
      <c r="AA225" s="6">
        <f>'Final (ha)'!AA225*2.471044</f>
        <v>0</v>
      </c>
      <c r="AB225" s="6">
        <f>'Final (ha)'!AB225*2.471044</f>
        <v>0</v>
      </c>
      <c r="AC225" s="6">
        <f>'Final (ha)'!AC225*2.471044</f>
        <v>0</v>
      </c>
      <c r="AD225" s="6">
        <f>'Final (ha)'!AD225*2.471044</f>
        <v>0</v>
      </c>
      <c r="AE225" s="6">
        <f>'Final (ha)'!AE225*2.471044</f>
        <v>0</v>
      </c>
      <c r="AF225" s="6">
        <f>'Final (ha)'!AF225*2.471044</f>
        <v>0</v>
      </c>
      <c r="AG225" s="6">
        <f>'Final (ha)'!AG225*2.471044</f>
        <v>0</v>
      </c>
      <c r="AH225" s="6">
        <f>'Final (ha)'!AH225*2.471044</f>
        <v>0</v>
      </c>
    </row>
    <row r="226" spans="1:34" x14ac:dyDescent="0.25">
      <c r="A226" s="6">
        <f>'Final (ha)'!A226</f>
        <v>0</v>
      </c>
      <c r="B226" s="6">
        <f>'Final (ha)'!B226</f>
        <v>0</v>
      </c>
      <c r="C226" s="6">
        <f>'Final (ha)'!C226</f>
        <v>0</v>
      </c>
      <c r="D226" s="6">
        <f>'Final (ha)'!D226</f>
        <v>0</v>
      </c>
      <c r="E226" s="6">
        <f>'Final (ha)'!E226</f>
        <v>0</v>
      </c>
      <c r="F226" s="6">
        <f>'Final (ha)'!F226</f>
        <v>0</v>
      </c>
      <c r="G226" s="6">
        <f>'Final (ha)'!G226</f>
        <v>0</v>
      </c>
      <c r="H226" s="6">
        <f>'Final (ha)'!H226</f>
        <v>0</v>
      </c>
      <c r="I226" s="6">
        <f>'Final (ha)'!K226</f>
        <v>0</v>
      </c>
      <c r="J226" s="6">
        <f>'Final (ha)'!J226*2.471044</f>
        <v>0</v>
      </c>
      <c r="K226" s="6">
        <f>'Final (ha)'!K226*2.471044</f>
        <v>0</v>
      </c>
      <c r="L226" s="6">
        <f>'Final (ha)'!L226*2.471044</f>
        <v>0</v>
      </c>
      <c r="M226" s="6">
        <f>'Final (ha)'!M226*2.471044</f>
        <v>0</v>
      </c>
      <c r="N226" s="6">
        <f>'Final (ha)'!N226*2.471044</f>
        <v>0</v>
      </c>
      <c r="O226" s="6">
        <f>'Final (ha)'!O226*2.471044</f>
        <v>0</v>
      </c>
      <c r="P226" s="6">
        <f>'Final (ha)'!P226*2.471044</f>
        <v>0</v>
      </c>
      <c r="Q226" s="6">
        <f>'Final (ha)'!Q226*2.471044</f>
        <v>0</v>
      </c>
      <c r="R226" s="6">
        <f>'Final (ha)'!R226*2.471044</f>
        <v>0</v>
      </c>
      <c r="S226" s="6">
        <f>'Final (ha)'!S226*2.471044</f>
        <v>0</v>
      </c>
      <c r="T226" s="6">
        <f>'Final (ha)'!T226*2.471044</f>
        <v>0</v>
      </c>
      <c r="U226" s="6">
        <f>'Final (ha)'!U226*2.471044</f>
        <v>0</v>
      </c>
      <c r="V226" s="6">
        <f>'Final (ha)'!V226*2.471044</f>
        <v>0</v>
      </c>
      <c r="W226" s="6">
        <f>'Final (ha)'!W226*2.471044</f>
        <v>0</v>
      </c>
      <c r="X226" s="6">
        <f>'Final (ha)'!X226*2.471044</f>
        <v>0</v>
      </c>
      <c r="Y226" s="6">
        <f>'Final (ha)'!Y226*2.471044</f>
        <v>0</v>
      </c>
      <c r="Z226" s="6">
        <f>'Final (ha)'!Z226*2.471044</f>
        <v>0</v>
      </c>
      <c r="AA226" s="6">
        <f>'Final (ha)'!AA226*2.471044</f>
        <v>0</v>
      </c>
      <c r="AB226" s="6">
        <f>'Final (ha)'!AB226*2.471044</f>
        <v>0</v>
      </c>
      <c r="AC226" s="6">
        <f>'Final (ha)'!AC226*2.471044</f>
        <v>0</v>
      </c>
      <c r="AD226" s="6">
        <f>'Final (ha)'!AD226*2.471044</f>
        <v>0</v>
      </c>
      <c r="AE226" s="6">
        <f>'Final (ha)'!AE226*2.471044</f>
        <v>0</v>
      </c>
      <c r="AF226" s="6">
        <f>'Final (ha)'!AF226*2.471044</f>
        <v>0</v>
      </c>
      <c r="AG226" s="6">
        <f>'Final (ha)'!AG226*2.471044</f>
        <v>0</v>
      </c>
      <c r="AH226" s="6">
        <f>'Final (ha)'!AH226*2.471044</f>
        <v>0</v>
      </c>
    </row>
    <row r="227" spans="1:34" x14ac:dyDescent="0.25">
      <c r="A227" s="6">
        <f>'Final (ha)'!A227</f>
        <v>0</v>
      </c>
      <c r="B227" s="6">
        <f>'Final (ha)'!B227</f>
        <v>0</v>
      </c>
      <c r="C227" s="6">
        <f>'Final (ha)'!C227</f>
        <v>0</v>
      </c>
      <c r="D227" s="6">
        <f>'Final (ha)'!D227</f>
        <v>0</v>
      </c>
      <c r="E227" s="6">
        <f>'Final (ha)'!E227</f>
        <v>0</v>
      </c>
      <c r="F227" s="6">
        <f>'Final (ha)'!F227</f>
        <v>0</v>
      </c>
      <c r="G227" s="6">
        <f>'Final (ha)'!G227</f>
        <v>0</v>
      </c>
      <c r="H227" s="6">
        <f>'Final (ha)'!H227</f>
        <v>0</v>
      </c>
      <c r="I227" s="6">
        <f>'Final (ha)'!K227</f>
        <v>0</v>
      </c>
      <c r="J227" s="6">
        <f>'Final (ha)'!J227*2.471044</f>
        <v>0</v>
      </c>
      <c r="K227" s="6">
        <f>'Final (ha)'!K227*2.471044</f>
        <v>0</v>
      </c>
      <c r="L227" s="6">
        <f>'Final (ha)'!L227*2.471044</f>
        <v>0</v>
      </c>
      <c r="M227" s="6">
        <f>'Final (ha)'!M227*2.471044</f>
        <v>0</v>
      </c>
      <c r="N227" s="6">
        <f>'Final (ha)'!N227*2.471044</f>
        <v>0</v>
      </c>
      <c r="O227" s="6">
        <f>'Final (ha)'!O227*2.471044</f>
        <v>0</v>
      </c>
      <c r="P227" s="6">
        <f>'Final (ha)'!P227*2.471044</f>
        <v>0</v>
      </c>
      <c r="Q227" s="6">
        <f>'Final (ha)'!Q227*2.471044</f>
        <v>0</v>
      </c>
      <c r="R227" s="6">
        <f>'Final (ha)'!R227*2.471044</f>
        <v>0</v>
      </c>
      <c r="S227" s="6">
        <f>'Final (ha)'!S227*2.471044</f>
        <v>0</v>
      </c>
      <c r="T227" s="6">
        <f>'Final (ha)'!T227*2.471044</f>
        <v>0</v>
      </c>
      <c r="U227" s="6">
        <f>'Final (ha)'!U227*2.471044</f>
        <v>0</v>
      </c>
      <c r="V227" s="6">
        <f>'Final (ha)'!V227*2.471044</f>
        <v>0</v>
      </c>
      <c r="W227" s="6">
        <f>'Final (ha)'!W227*2.471044</f>
        <v>0</v>
      </c>
      <c r="X227" s="6">
        <f>'Final (ha)'!X227*2.471044</f>
        <v>0</v>
      </c>
      <c r="Y227" s="6">
        <f>'Final (ha)'!Y227*2.471044</f>
        <v>0</v>
      </c>
      <c r="Z227" s="6">
        <f>'Final (ha)'!Z227*2.471044</f>
        <v>0</v>
      </c>
      <c r="AA227" s="6">
        <f>'Final (ha)'!AA227*2.471044</f>
        <v>0</v>
      </c>
      <c r="AB227" s="6">
        <f>'Final (ha)'!AB227*2.471044</f>
        <v>0</v>
      </c>
      <c r="AC227" s="6">
        <f>'Final (ha)'!AC227*2.471044</f>
        <v>0</v>
      </c>
      <c r="AD227" s="6">
        <f>'Final (ha)'!AD227*2.471044</f>
        <v>0</v>
      </c>
      <c r="AE227" s="6">
        <f>'Final (ha)'!AE227*2.471044</f>
        <v>0</v>
      </c>
      <c r="AF227" s="6">
        <f>'Final (ha)'!AF227*2.471044</f>
        <v>0</v>
      </c>
      <c r="AG227" s="6">
        <f>'Final (ha)'!AG227*2.471044</f>
        <v>0</v>
      </c>
      <c r="AH227" s="6">
        <f>'Final (ha)'!AH227*2.471044</f>
        <v>0</v>
      </c>
    </row>
    <row r="228" spans="1:34" x14ac:dyDescent="0.25">
      <c r="A228" s="6">
        <f>'Final (ha)'!A228</f>
        <v>0</v>
      </c>
      <c r="B228" s="6">
        <f>'Final (ha)'!B228</f>
        <v>0</v>
      </c>
      <c r="C228" s="6">
        <f>'Final (ha)'!C228</f>
        <v>0</v>
      </c>
      <c r="D228" s="6">
        <f>'Final (ha)'!D228</f>
        <v>0</v>
      </c>
      <c r="E228" s="6">
        <f>'Final (ha)'!E228</f>
        <v>0</v>
      </c>
      <c r="F228" s="6">
        <f>'Final (ha)'!F228</f>
        <v>0</v>
      </c>
      <c r="G228" s="6">
        <f>'Final (ha)'!G228</f>
        <v>0</v>
      </c>
      <c r="H228" s="6">
        <f>'Final (ha)'!H228</f>
        <v>0</v>
      </c>
      <c r="I228" s="6">
        <f>'Final (ha)'!K228</f>
        <v>0</v>
      </c>
      <c r="J228" s="6">
        <f>'Final (ha)'!J228*2.471044</f>
        <v>0</v>
      </c>
      <c r="K228" s="6">
        <f>'Final (ha)'!K228*2.471044</f>
        <v>0</v>
      </c>
      <c r="L228" s="6">
        <f>'Final (ha)'!L228*2.471044</f>
        <v>0</v>
      </c>
      <c r="M228" s="6">
        <f>'Final (ha)'!M228*2.471044</f>
        <v>0</v>
      </c>
      <c r="N228" s="6">
        <f>'Final (ha)'!N228*2.471044</f>
        <v>0</v>
      </c>
      <c r="O228" s="6">
        <f>'Final (ha)'!O228*2.471044</f>
        <v>0</v>
      </c>
      <c r="P228" s="6">
        <f>'Final (ha)'!P228*2.471044</f>
        <v>0</v>
      </c>
      <c r="Q228" s="6">
        <f>'Final (ha)'!Q228*2.471044</f>
        <v>0</v>
      </c>
      <c r="R228" s="6">
        <f>'Final (ha)'!R228*2.471044</f>
        <v>0</v>
      </c>
      <c r="S228" s="6">
        <f>'Final (ha)'!S228*2.471044</f>
        <v>0</v>
      </c>
      <c r="T228" s="6">
        <f>'Final (ha)'!T228*2.471044</f>
        <v>0</v>
      </c>
      <c r="U228" s="6">
        <f>'Final (ha)'!U228*2.471044</f>
        <v>0</v>
      </c>
      <c r="V228" s="6">
        <f>'Final (ha)'!V228*2.471044</f>
        <v>0</v>
      </c>
      <c r="W228" s="6">
        <f>'Final (ha)'!W228*2.471044</f>
        <v>0</v>
      </c>
      <c r="X228" s="6">
        <f>'Final (ha)'!X228*2.471044</f>
        <v>0</v>
      </c>
      <c r="Y228" s="6">
        <f>'Final (ha)'!Y228*2.471044</f>
        <v>0</v>
      </c>
      <c r="Z228" s="6">
        <f>'Final (ha)'!Z228*2.471044</f>
        <v>0</v>
      </c>
      <c r="AA228" s="6">
        <f>'Final (ha)'!AA228*2.471044</f>
        <v>0</v>
      </c>
      <c r="AB228" s="6">
        <f>'Final (ha)'!AB228*2.471044</f>
        <v>0</v>
      </c>
      <c r="AC228" s="6">
        <f>'Final (ha)'!AC228*2.471044</f>
        <v>0</v>
      </c>
      <c r="AD228" s="6">
        <f>'Final (ha)'!AD228*2.471044</f>
        <v>0</v>
      </c>
      <c r="AE228" s="6">
        <f>'Final (ha)'!AE228*2.471044</f>
        <v>0</v>
      </c>
      <c r="AF228" s="6">
        <f>'Final (ha)'!AF228*2.471044</f>
        <v>0</v>
      </c>
      <c r="AG228" s="6">
        <f>'Final (ha)'!AG228*2.471044</f>
        <v>0</v>
      </c>
      <c r="AH228" s="6">
        <f>'Final (ha)'!AH228*2.471044</f>
        <v>0</v>
      </c>
    </row>
    <row r="229" spans="1:34" x14ac:dyDescent="0.25">
      <c r="A229" s="6">
        <f>'Final (ha)'!A229</f>
        <v>0</v>
      </c>
      <c r="B229" s="6">
        <f>'Final (ha)'!B229</f>
        <v>0</v>
      </c>
      <c r="C229" s="6">
        <f>'Final (ha)'!C229</f>
        <v>0</v>
      </c>
      <c r="D229" s="6">
        <f>'Final (ha)'!D229</f>
        <v>0</v>
      </c>
      <c r="E229" s="6">
        <f>'Final (ha)'!E229</f>
        <v>0</v>
      </c>
      <c r="F229" s="6">
        <f>'Final (ha)'!F229</f>
        <v>0</v>
      </c>
      <c r="G229" s="6">
        <f>'Final (ha)'!G229</f>
        <v>0</v>
      </c>
      <c r="H229" s="6">
        <f>'Final (ha)'!H229</f>
        <v>0</v>
      </c>
      <c r="I229" s="6">
        <f>'Final (ha)'!K229</f>
        <v>0</v>
      </c>
      <c r="J229" s="6">
        <f>'Final (ha)'!J229*2.471044</f>
        <v>0</v>
      </c>
      <c r="K229" s="6">
        <f>'Final (ha)'!K229*2.471044</f>
        <v>0</v>
      </c>
      <c r="L229" s="6">
        <f>'Final (ha)'!L229*2.471044</f>
        <v>0</v>
      </c>
      <c r="M229" s="6">
        <f>'Final (ha)'!M229*2.471044</f>
        <v>0</v>
      </c>
      <c r="N229" s="6">
        <f>'Final (ha)'!N229*2.471044</f>
        <v>0</v>
      </c>
      <c r="O229" s="6">
        <f>'Final (ha)'!O229*2.471044</f>
        <v>0</v>
      </c>
      <c r="P229" s="6">
        <f>'Final (ha)'!P229*2.471044</f>
        <v>0</v>
      </c>
      <c r="Q229" s="6">
        <f>'Final (ha)'!Q229*2.471044</f>
        <v>0</v>
      </c>
      <c r="R229" s="6">
        <f>'Final (ha)'!R229*2.471044</f>
        <v>0</v>
      </c>
      <c r="S229" s="6">
        <f>'Final (ha)'!S229*2.471044</f>
        <v>0</v>
      </c>
      <c r="T229" s="6">
        <f>'Final (ha)'!T229*2.471044</f>
        <v>0</v>
      </c>
      <c r="U229" s="6">
        <f>'Final (ha)'!U229*2.471044</f>
        <v>0</v>
      </c>
      <c r="V229" s="6">
        <f>'Final (ha)'!V229*2.471044</f>
        <v>0</v>
      </c>
      <c r="W229" s="6">
        <f>'Final (ha)'!W229*2.471044</f>
        <v>0</v>
      </c>
      <c r="X229" s="6">
        <f>'Final (ha)'!X229*2.471044</f>
        <v>0</v>
      </c>
      <c r="Y229" s="6">
        <f>'Final (ha)'!Y229*2.471044</f>
        <v>0</v>
      </c>
      <c r="Z229" s="6">
        <f>'Final (ha)'!Z229*2.471044</f>
        <v>0</v>
      </c>
      <c r="AA229" s="6">
        <f>'Final (ha)'!AA229*2.471044</f>
        <v>0</v>
      </c>
      <c r="AB229" s="6">
        <f>'Final (ha)'!AB229*2.471044</f>
        <v>0</v>
      </c>
      <c r="AC229" s="6">
        <f>'Final (ha)'!AC229*2.471044</f>
        <v>0</v>
      </c>
      <c r="AD229" s="6">
        <f>'Final (ha)'!AD229*2.471044</f>
        <v>0</v>
      </c>
      <c r="AE229" s="6">
        <f>'Final (ha)'!AE229*2.471044</f>
        <v>0</v>
      </c>
      <c r="AF229" s="6">
        <f>'Final (ha)'!AF229*2.471044</f>
        <v>0</v>
      </c>
      <c r="AG229" s="6">
        <f>'Final (ha)'!AG229*2.471044</f>
        <v>0</v>
      </c>
      <c r="AH229" s="6">
        <f>'Final (ha)'!AH229*2.471044</f>
        <v>0</v>
      </c>
    </row>
    <row r="230" spans="1:34" x14ac:dyDescent="0.25">
      <c r="A230" s="6">
        <f>'Final (ha)'!A230</f>
        <v>0</v>
      </c>
      <c r="B230" s="6">
        <f>'Final (ha)'!B230</f>
        <v>0</v>
      </c>
      <c r="C230" s="6">
        <f>'Final (ha)'!C230</f>
        <v>0</v>
      </c>
      <c r="D230" s="6">
        <f>'Final (ha)'!D230</f>
        <v>0</v>
      </c>
      <c r="E230" s="6">
        <f>'Final (ha)'!E230</f>
        <v>0</v>
      </c>
      <c r="F230" s="6">
        <f>'Final (ha)'!F230</f>
        <v>0</v>
      </c>
      <c r="G230" s="6">
        <f>'Final (ha)'!G230</f>
        <v>0</v>
      </c>
      <c r="H230" s="6">
        <f>'Final (ha)'!H230</f>
        <v>0</v>
      </c>
      <c r="I230" s="6">
        <f>'Final (ha)'!K230</f>
        <v>0</v>
      </c>
      <c r="J230" s="6">
        <f>'Final (ha)'!J230*2.471044</f>
        <v>0</v>
      </c>
      <c r="K230" s="6">
        <f>'Final (ha)'!K230*2.471044</f>
        <v>0</v>
      </c>
      <c r="L230" s="6">
        <f>'Final (ha)'!L230*2.471044</f>
        <v>0</v>
      </c>
      <c r="M230" s="6">
        <f>'Final (ha)'!M230*2.471044</f>
        <v>0</v>
      </c>
      <c r="N230" s="6">
        <f>'Final (ha)'!N230*2.471044</f>
        <v>0</v>
      </c>
      <c r="O230" s="6">
        <f>'Final (ha)'!O230*2.471044</f>
        <v>0</v>
      </c>
      <c r="P230" s="6">
        <f>'Final (ha)'!P230*2.471044</f>
        <v>0</v>
      </c>
      <c r="Q230" s="6">
        <f>'Final (ha)'!Q230*2.471044</f>
        <v>0</v>
      </c>
      <c r="R230" s="6">
        <f>'Final (ha)'!R230*2.471044</f>
        <v>0</v>
      </c>
      <c r="S230" s="6">
        <f>'Final (ha)'!S230*2.471044</f>
        <v>0</v>
      </c>
      <c r="T230" s="6">
        <f>'Final (ha)'!T230*2.471044</f>
        <v>0</v>
      </c>
      <c r="U230" s="6">
        <f>'Final (ha)'!U230*2.471044</f>
        <v>0</v>
      </c>
      <c r="V230" s="6">
        <f>'Final (ha)'!V230*2.471044</f>
        <v>0</v>
      </c>
      <c r="W230" s="6">
        <f>'Final (ha)'!W230*2.471044</f>
        <v>0</v>
      </c>
      <c r="X230" s="6">
        <f>'Final (ha)'!X230*2.471044</f>
        <v>0</v>
      </c>
      <c r="Y230" s="6">
        <f>'Final (ha)'!Y230*2.471044</f>
        <v>0</v>
      </c>
      <c r="Z230" s="6">
        <f>'Final (ha)'!Z230*2.471044</f>
        <v>0</v>
      </c>
      <c r="AA230" s="6">
        <f>'Final (ha)'!AA230*2.471044</f>
        <v>0</v>
      </c>
      <c r="AB230" s="6">
        <f>'Final (ha)'!AB230*2.471044</f>
        <v>0</v>
      </c>
      <c r="AC230" s="6">
        <f>'Final (ha)'!AC230*2.471044</f>
        <v>0</v>
      </c>
      <c r="AD230" s="6">
        <f>'Final (ha)'!AD230*2.471044</f>
        <v>0</v>
      </c>
      <c r="AE230" s="6">
        <f>'Final (ha)'!AE230*2.471044</f>
        <v>0</v>
      </c>
      <c r="AF230" s="6">
        <f>'Final (ha)'!AF230*2.471044</f>
        <v>0</v>
      </c>
      <c r="AG230" s="6">
        <f>'Final (ha)'!AG230*2.471044</f>
        <v>0</v>
      </c>
      <c r="AH230" s="6">
        <f>'Final (ha)'!AH230*2.471044</f>
        <v>0</v>
      </c>
    </row>
    <row r="231" spans="1:34" x14ac:dyDescent="0.25">
      <c r="A231" s="6">
        <f>'Final (ha)'!A231</f>
        <v>0</v>
      </c>
      <c r="B231" s="6">
        <f>'Final (ha)'!B231</f>
        <v>0</v>
      </c>
      <c r="C231" s="6">
        <f>'Final (ha)'!C231</f>
        <v>0</v>
      </c>
      <c r="D231" s="6">
        <f>'Final (ha)'!D231</f>
        <v>0</v>
      </c>
      <c r="E231" s="6">
        <f>'Final (ha)'!E231</f>
        <v>0</v>
      </c>
      <c r="F231" s="6">
        <f>'Final (ha)'!F231</f>
        <v>0</v>
      </c>
      <c r="G231" s="6">
        <f>'Final (ha)'!G231</f>
        <v>0</v>
      </c>
      <c r="H231" s="6">
        <f>'Final (ha)'!H231</f>
        <v>0</v>
      </c>
      <c r="I231" s="6">
        <f>'Final (ha)'!K231</f>
        <v>0</v>
      </c>
      <c r="J231" s="6">
        <f>'Final (ha)'!J231*2.471044</f>
        <v>0</v>
      </c>
      <c r="K231" s="6">
        <f>'Final (ha)'!K231*2.471044</f>
        <v>0</v>
      </c>
      <c r="L231" s="6">
        <f>'Final (ha)'!L231*2.471044</f>
        <v>0</v>
      </c>
      <c r="M231" s="6">
        <f>'Final (ha)'!M231*2.471044</f>
        <v>0</v>
      </c>
      <c r="N231" s="6">
        <f>'Final (ha)'!N231*2.471044</f>
        <v>0</v>
      </c>
      <c r="O231" s="6">
        <f>'Final (ha)'!O231*2.471044</f>
        <v>0</v>
      </c>
      <c r="P231" s="6">
        <f>'Final (ha)'!P231*2.471044</f>
        <v>0</v>
      </c>
      <c r="Q231" s="6">
        <f>'Final (ha)'!Q231*2.471044</f>
        <v>0</v>
      </c>
      <c r="R231" s="6">
        <f>'Final (ha)'!R231*2.471044</f>
        <v>0</v>
      </c>
      <c r="S231" s="6">
        <f>'Final (ha)'!S231*2.471044</f>
        <v>0</v>
      </c>
      <c r="T231" s="6">
        <f>'Final (ha)'!T231*2.471044</f>
        <v>0</v>
      </c>
      <c r="U231" s="6">
        <f>'Final (ha)'!U231*2.471044</f>
        <v>0</v>
      </c>
      <c r="V231" s="6">
        <f>'Final (ha)'!V231*2.471044</f>
        <v>0</v>
      </c>
      <c r="W231" s="6">
        <f>'Final (ha)'!W231*2.471044</f>
        <v>0</v>
      </c>
      <c r="X231" s="6">
        <f>'Final (ha)'!X231*2.471044</f>
        <v>0</v>
      </c>
      <c r="Y231" s="6">
        <f>'Final (ha)'!Y231*2.471044</f>
        <v>0</v>
      </c>
      <c r="Z231" s="6">
        <f>'Final (ha)'!Z231*2.471044</f>
        <v>0</v>
      </c>
      <c r="AA231" s="6">
        <f>'Final (ha)'!AA231*2.471044</f>
        <v>0</v>
      </c>
      <c r="AB231" s="6">
        <f>'Final (ha)'!AB231*2.471044</f>
        <v>0</v>
      </c>
      <c r="AC231" s="6">
        <f>'Final (ha)'!AC231*2.471044</f>
        <v>0</v>
      </c>
      <c r="AD231" s="6">
        <f>'Final (ha)'!AD231*2.471044</f>
        <v>0</v>
      </c>
      <c r="AE231" s="6">
        <f>'Final (ha)'!AE231*2.471044</f>
        <v>0</v>
      </c>
      <c r="AF231" s="6">
        <f>'Final (ha)'!AF231*2.471044</f>
        <v>0</v>
      </c>
      <c r="AG231" s="6">
        <f>'Final (ha)'!AG231*2.471044</f>
        <v>0</v>
      </c>
      <c r="AH231" s="6">
        <f>'Final (ha)'!AH231*2.471044</f>
        <v>0</v>
      </c>
    </row>
    <row r="232" spans="1:34" x14ac:dyDescent="0.25">
      <c r="A232" s="6">
        <f>'Final (ha)'!A232</f>
        <v>0</v>
      </c>
      <c r="B232" s="6">
        <f>'Final (ha)'!B232</f>
        <v>0</v>
      </c>
      <c r="C232" s="6">
        <f>'Final (ha)'!C232</f>
        <v>0</v>
      </c>
      <c r="D232" s="6">
        <f>'Final (ha)'!D232</f>
        <v>0</v>
      </c>
      <c r="E232" s="6">
        <f>'Final (ha)'!E232</f>
        <v>0</v>
      </c>
      <c r="F232" s="6">
        <f>'Final (ha)'!F232</f>
        <v>0</v>
      </c>
      <c r="G232" s="6">
        <f>'Final (ha)'!G232</f>
        <v>0</v>
      </c>
      <c r="H232" s="6">
        <f>'Final (ha)'!H232</f>
        <v>0</v>
      </c>
      <c r="I232" s="6">
        <f>'Final (ha)'!K232</f>
        <v>0</v>
      </c>
      <c r="J232" s="6">
        <f>'Final (ha)'!J232*2.471044</f>
        <v>0</v>
      </c>
      <c r="K232" s="6">
        <f>'Final (ha)'!K232*2.471044</f>
        <v>0</v>
      </c>
      <c r="L232" s="6">
        <f>'Final (ha)'!L232*2.471044</f>
        <v>0</v>
      </c>
      <c r="M232" s="6">
        <f>'Final (ha)'!M232*2.471044</f>
        <v>0</v>
      </c>
      <c r="N232" s="6">
        <f>'Final (ha)'!N232*2.471044</f>
        <v>0</v>
      </c>
      <c r="O232" s="6">
        <f>'Final (ha)'!O232*2.471044</f>
        <v>0</v>
      </c>
      <c r="P232" s="6">
        <f>'Final (ha)'!P232*2.471044</f>
        <v>0</v>
      </c>
      <c r="Q232" s="6">
        <f>'Final (ha)'!Q232*2.471044</f>
        <v>0</v>
      </c>
      <c r="R232" s="6">
        <f>'Final (ha)'!R232*2.471044</f>
        <v>0</v>
      </c>
      <c r="S232" s="6">
        <f>'Final (ha)'!S232*2.471044</f>
        <v>0</v>
      </c>
      <c r="T232" s="6">
        <f>'Final (ha)'!T232*2.471044</f>
        <v>0</v>
      </c>
      <c r="U232" s="6">
        <f>'Final (ha)'!U232*2.471044</f>
        <v>0</v>
      </c>
      <c r="V232" s="6">
        <f>'Final (ha)'!V232*2.471044</f>
        <v>0</v>
      </c>
      <c r="W232" s="6">
        <f>'Final (ha)'!W232*2.471044</f>
        <v>0</v>
      </c>
      <c r="X232" s="6">
        <f>'Final (ha)'!X232*2.471044</f>
        <v>0</v>
      </c>
      <c r="Y232" s="6">
        <f>'Final (ha)'!Y232*2.471044</f>
        <v>0</v>
      </c>
      <c r="Z232" s="6">
        <f>'Final (ha)'!Z232*2.471044</f>
        <v>0</v>
      </c>
      <c r="AA232" s="6">
        <f>'Final (ha)'!AA232*2.471044</f>
        <v>0</v>
      </c>
      <c r="AB232" s="6">
        <f>'Final (ha)'!AB232*2.471044</f>
        <v>0</v>
      </c>
      <c r="AC232" s="6">
        <f>'Final (ha)'!AC232*2.471044</f>
        <v>0</v>
      </c>
      <c r="AD232" s="6">
        <f>'Final (ha)'!AD232*2.471044</f>
        <v>0</v>
      </c>
      <c r="AE232" s="6">
        <f>'Final (ha)'!AE232*2.471044</f>
        <v>0</v>
      </c>
      <c r="AF232" s="6">
        <f>'Final (ha)'!AF232*2.471044</f>
        <v>0</v>
      </c>
      <c r="AG232" s="6">
        <f>'Final (ha)'!AG232*2.471044</f>
        <v>0</v>
      </c>
      <c r="AH232" s="6">
        <f>'Final (ha)'!AH232*2.471044</f>
        <v>0</v>
      </c>
    </row>
    <row r="233" spans="1:34" x14ac:dyDescent="0.25">
      <c r="A233" s="6">
        <f>'Final (ha)'!A233</f>
        <v>0</v>
      </c>
      <c r="B233" s="6">
        <f>'Final (ha)'!B233</f>
        <v>0</v>
      </c>
      <c r="C233" s="6">
        <f>'Final (ha)'!C233</f>
        <v>0</v>
      </c>
      <c r="D233" s="6">
        <f>'Final (ha)'!D233</f>
        <v>0</v>
      </c>
      <c r="E233" s="6">
        <f>'Final (ha)'!E233</f>
        <v>0</v>
      </c>
      <c r="F233" s="6">
        <f>'Final (ha)'!F233</f>
        <v>0</v>
      </c>
      <c r="G233" s="6">
        <f>'Final (ha)'!G233</f>
        <v>0</v>
      </c>
      <c r="H233" s="6">
        <f>'Final (ha)'!H233</f>
        <v>0</v>
      </c>
      <c r="I233" s="6">
        <f>'Final (ha)'!K233</f>
        <v>0</v>
      </c>
      <c r="J233" s="6">
        <f>'Final (ha)'!J233*2.471044</f>
        <v>0</v>
      </c>
      <c r="K233" s="6">
        <f>'Final (ha)'!K233*2.471044</f>
        <v>0</v>
      </c>
      <c r="L233" s="6">
        <f>'Final (ha)'!L233*2.471044</f>
        <v>0</v>
      </c>
      <c r="M233" s="6">
        <f>'Final (ha)'!M233*2.471044</f>
        <v>0</v>
      </c>
      <c r="N233" s="6">
        <f>'Final (ha)'!N233*2.471044</f>
        <v>0</v>
      </c>
      <c r="O233" s="6">
        <f>'Final (ha)'!O233*2.471044</f>
        <v>0</v>
      </c>
      <c r="P233" s="6">
        <f>'Final (ha)'!P233*2.471044</f>
        <v>0</v>
      </c>
      <c r="Q233" s="6">
        <f>'Final (ha)'!Q233*2.471044</f>
        <v>0</v>
      </c>
      <c r="R233" s="6">
        <f>'Final (ha)'!R233*2.471044</f>
        <v>0</v>
      </c>
      <c r="S233" s="6">
        <f>'Final (ha)'!S233*2.471044</f>
        <v>0</v>
      </c>
      <c r="T233" s="6">
        <f>'Final (ha)'!T233*2.471044</f>
        <v>0</v>
      </c>
      <c r="U233" s="6">
        <f>'Final (ha)'!U233*2.471044</f>
        <v>0</v>
      </c>
      <c r="V233" s="6">
        <f>'Final (ha)'!V233*2.471044</f>
        <v>0</v>
      </c>
      <c r="W233" s="6">
        <f>'Final (ha)'!W233*2.471044</f>
        <v>0</v>
      </c>
      <c r="X233" s="6">
        <f>'Final (ha)'!X233*2.471044</f>
        <v>0</v>
      </c>
      <c r="Y233" s="6">
        <f>'Final (ha)'!Y233*2.471044</f>
        <v>0</v>
      </c>
      <c r="Z233" s="6">
        <f>'Final (ha)'!Z233*2.471044</f>
        <v>0</v>
      </c>
      <c r="AA233" s="6">
        <f>'Final (ha)'!AA233*2.471044</f>
        <v>0</v>
      </c>
      <c r="AB233" s="6">
        <f>'Final (ha)'!AB233*2.471044</f>
        <v>0</v>
      </c>
      <c r="AC233" s="6">
        <f>'Final (ha)'!AC233*2.471044</f>
        <v>0</v>
      </c>
      <c r="AD233" s="6">
        <f>'Final (ha)'!AD233*2.471044</f>
        <v>0</v>
      </c>
      <c r="AE233" s="6">
        <f>'Final (ha)'!AE233*2.471044</f>
        <v>0</v>
      </c>
      <c r="AF233" s="6">
        <f>'Final (ha)'!AF233*2.471044</f>
        <v>0</v>
      </c>
      <c r="AG233" s="6">
        <f>'Final (ha)'!AG233*2.471044</f>
        <v>0</v>
      </c>
      <c r="AH233" s="6">
        <f>'Final (ha)'!AH233*2.471044</f>
        <v>0</v>
      </c>
    </row>
    <row r="234" spans="1:34" x14ac:dyDescent="0.25">
      <c r="A234" s="6">
        <f>'Final (ha)'!A234</f>
        <v>0</v>
      </c>
      <c r="B234" s="6">
        <f>'Final (ha)'!B234</f>
        <v>0</v>
      </c>
      <c r="C234" s="6">
        <f>'Final (ha)'!C234</f>
        <v>0</v>
      </c>
      <c r="D234" s="6">
        <f>'Final (ha)'!D234</f>
        <v>0</v>
      </c>
      <c r="E234" s="6">
        <f>'Final (ha)'!E234</f>
        <v>0</v>
      </c>
      <c r="F234" s="6">
        <f>'Final (ha)'!F234</f>
        <v>0</v>
      </c>
      <c r="G234" s="6">
        <f>'Final (ha)'!G234</f>
        <v>0</v>
      </c>
      <c r="H234" s="6">
        <f>'Final (ha)'!H234</f>
        <v>0</v>
      </c>
      <c r="I234" s="6">
        <f>'Final (ha)'!K234</f>
        <v>0</v>
      </c>
      <c r="J234" s="6">
        <f>'Final (ha)'!J234*2.471044</f>
        <v>0</v>
      </c>
      <c r="K234" s="6">
        <f>'Final (ha)'!K234*2.471044</f>
        <v>0</v>
      </c>
      <c r="L234" s="6">
        <f>'Final (ha)'!L234*2.471044</f>
        <v>0</v>
      </c>
      <c r="M234" s="6">
        <f>'Final (ha)'!M234*2.471044</f>
        <v>0</v>
      </c>
      <c r="N234" s="6">
        <f>'Final (ha)'!N234*2.471044</f>
        <v>0</v>
      </c>
      <c r="O234" s="6">
        <f>'Final (ha)'!O234*2.471044</f>
        <v>0</v>
      </c>
      <c r="P234" s="6">
        <f>'Final (ha)'!P234*2.471044</f>
        <v>0</v>
      </c>
      <c r="Q234" s="6">
        <f>'Final (ha)'!Q234*2.471044</f>
        <v>0</v>
      </c>
      <c r="R234" s="6">
        <f>'Final (ha)'!R234*2.471044</f>
        <v>0</v>
      </c>
      <c r="S234" s="6">
        <f>'Final (ha)'!S234*2.471044</f>
        <v>0</v>
      </c>
      <c r="T234" s="6">
        <f>'Final (ha)'!T234*2.471044</f>
        <v>0</v>
      </c>
      <c r="U234" s="6">
        <f>'Final (ha)'!U234*2.471044</f>
        <v>0</v>
      </c>
      <c r="V234" s="6">
        <f>'Final (ha)'!V234*2.471044</f>
        <v>0</v>
      </c>
      <c r="W234" s="6">
        <f>'Final (ha)'!W234*2.471044</f>
        <v>0</v>
      </c>
      <c r="X234" s="6">
        <f>'Final (ha)'!X234*2.471044</f>
        <v>0</v>
      </c>
      <c r="Y234" s="6">
        <f>'Final (ha)'!Y234*2.471044</f>
        <v>0</v>
      </c>
      <c r="Z234" s="6">
        <f>'Final (ha)'!Z234*2.471044</f>
        <v>0</v>
      </c>
      <c r="AA234" s="6">
        <f>'Final (ha)'!AA234*2.471044</f>
        <v>0</v>
      </c>
      <c r="AB234" s="6">
        <f>'Final (ha)'!AB234*2.471044</f>
        <v>0</v>
      </c>
      <c r="AC234" s="6">
        <f>'Final (ha)'!AC234*2.471044</f>
        <v>0</v>
      </c>
      <c r="AD234" s="6">
        <f>'Final (ha)'!AD234*2.471044</f>
        <v>0</v>
      </c>
      <c r="AE234" s="6">
        <f>'Final (ha)'!AE234*2.471044</f>
        <v>0</v>
      </c>
      <c r="AF234" s="6">
        <f>'Final (ha)'!AF234*2.471044</f>
        <v>0</v>
      </c>
      <c r="AG234" s="6">
        <f>'Final (ha)'!AG234*2.471044</f>
        <v>0</v>
      </c>
      <c r="AH234" s="6">
        <f>'Final (ha)'!AH234*2.471044</f>
        <v>0</v>
      </c>
    </row>
    <row r="235" spans="1:34" x14ac:dyDescent="0.25">
      <c r="A235" s="6">
        <f>'Final (ha)'!A235</f>
        <v>0</v>
      </c>
      <c r="B235" s="6">
        <f>'Final (ha)'!B235</f>
        <v>0</v>
      </c>
      <c r="C235" s="6">
        <f>'Final (ha)'!C235</f>
        <v>0</v>
      </c>
      <c r="D235" s="6">
        <f>'Final (ha)'!D235</f>
        <v>0</v>
      </c>
      <c r="E235" s="6">
        <f>'Final (ha)'!E235</f>
        <v>0</v>
      </c>
      <c r="F235" s="6">
        <f>'Final (ha)'!F235</f>
        <v>0</v>
      </c>
      <c r="G235" s="6">
        <f>'Final (ha)'!G235</f>
        <v>0</v>
      </c>
      <c r="H235" s="6">
        <f>'Final (ha)'!H235</f>
        <v>0</v>
      </c>
      <c r="I235" s="6">
        <f>'Final (ha)'!K235</f>
        <v>0</v>
      </c>
      <c r="J235" s="6">
        <f>'Final (ha)'!J235*2.471044</f>
        <v>0</v>
      </c>
      <c r="K235" s="6">
        <f>'Final (ha)'!K235*2.471044</f>
        <v>0</v>
      </c>
      <c r="L235" s="6">
        <f>'Final (ha)'!L235*2.471044</f>
        <v>0</v>
      </c>
      <c r="M235" s="6">
        <f>'Final (ha)'!M235*2.471044</f>
        <v>0</v>
      </c>
      <c r="N235" s="6">
        <f>'Final (ha)'!N235*2.471044</f>
        <v>0</v>
      </c>
      <c r="O235" s="6">
        <f>'Final (ha)'!O235*2.471044</f>
        <v>0</v>
      </c>
      <c r="P235" s="6">
        <f>'Final (ha)'!P235*2.471044</f>
        <v>0</v>
      </c>
      <c r="Q235" s="6">
        <f>'Final (ha)'!Q235*2.471044</f>
        <v>0</v>
      </c>
      <c r="R235" s="6">
        <f>'Final (ha)'!R235*2.471044</f>
        <v>0</v>
      </c>
      <c r="S235" s="6">
        <f>'Final (ha)'!S235*2.471044</f>
        <v>0</v>
      </c>
      <c r="T235" s="6">
        <f>'Final (ha)'!T235*2.471044</f>
        <v>0</v>
      </c>
      <c r="U235" s="6">
        <f>'Final (ha)'!U235*2.471044</f>
        <v>0</v>
      </c>
      <c r="V235" s="6">
        <f>'Final (ha)'!V235*2.471044</f>
        <v>0</v>
      </c>
      <c r="W235" s="6">
        <f>'Final (ha)'!W235*2.471044</f>
        <v>0</v>
      </c>
      <c r="X235" s="6">
        <f>'Final (ha)'!X235*2.471044</f>
        <v>0</v>
      </c>
      <c r="Y235" s="6">
        <f>'Final (ha)'!Y235*2.471044</f>
        <v>0</v>
      </c>
      <c r="Z235" s="6">
        <f>'Final (ha)'!Z235*2.471044</f>
        <v>0</v>
      </c>
      <c r="AA235" s="6">
        <f>'Final (ha)'!AA235*2.471044</f>
        <v>0</v>
      </c>
      <c r="AB235" s="6">
        <f>'Final (ha)'!AB235*2.471044</f>
        <v>0</v>
      </c>
      <c r="AC235" s="6">
        <f>'Final (ha)'!AC235*2.471044</f>
        <v>0</v>
      </c>
      <c r="AD235" s="6">
        <f>'Final (ha)'!AD235*2.471044</f>
        <v>0</v>
      </c>
      <c r="AE235" s="6">
        <f>'Final (ha)'!AE235*2.471044</f>
        <v>0</v>
      </c>
      <c r="AF235" s="6">
        <f>'Final (ha)'!AF235*2.471044</f>
        <v>0</v>
      </c>
      <c r="AG235" s="6">
        <f>'Final (ha)'!AG235*2.471044</f>
        <v>0</v>
      </c>
      <c r="AH235" s="6">
        <f>'Final (ha)'!AH235*2.471044</f>
        <v>0</v>
      </c>
    </row>
    <row r="236" spans="1:34" x14ac:dyDescent="0.25">
      <c r="A236" s="6">
        <f>'Final (ha)'!A236</f>
        <v>0</v>
      </c>
      <c r="B236" s="6">
        <f>'Final (ha)'!B236</f>
        <v>0</v>
      </c>
      <c r="C236" s="6">
        <f>'Final (ha)'!C236</f>
        <v>0</v>
      </c>
      <c r="D236" s="6">
        <f>'Final (ha)'!D236</f>
        <v>0</v>
      </c>
      <c r="E236" s="6">
        <f>'Final (ha)'!E236</f>
        <v>0</v>
      </c>
      <c r="F236" s="6">
        <f>'Final (ha)'!F236</f>
        <v>0</v>
      </c>
      <c r="G236" s="6">
        <f>'Final (ha)'!G236</f>
        <v>0</v>
      </c>
      <c r="H236" s="6">
        <f>'Final (ha)'!H236</f>
        <v>0</v>
      </c>
      <c r="I236" s="6">
        <f>'Final (ha)'!K236</f>
        <v>0</v>
      </c>
      <c r="J236" s="6">
        <f>'Final (ha)'!J236*2.471044</f>
        <v>0</v>
      </c>
      <c r="K236" s="6">
        <f>'Final (ha)'!K236*2.471044</f>
        <v>0</v>
      </c>
      <c r="L236" s="6">
        <f>'Final (ha)'!L236*2.471044</f>
        <v>0</v>
      </c>
      <c r="M236" s="6">
        <f>'Final (ha)'!M236*2.471044</f>
        <v>0</v>
      </c>
      <c r="N236" s="6">
        <f>'Final (ha)'!N236*2.471044</f>
        <v>0</v>
      </c>
      <c r="O236" s="6">
        <f>'Final (ha)'!O236*2.471044</f>
        <v>0</v>
      </c>
      <c r="P236" s="6">
        <f>'Final (ha)'!P236*2.471044</f>
        <v>0</v>
      </c>
      <c r="Q236" s="6">
        <f>'Final (ha)'!Q236*2.471044</f>
        <v>0</v>
      </c>
      <c r="R236" s="6">
        <f>'Final (ha)'!R236*2.471044</f>
        <v>0</v>
      </c>
      <c r="S236" s="6">
        <f>'Final (ha)'!S236*2.471044</f>
        <v>0</v>
      </c>
      <c r="T236" s="6">
        <f>'Final (ha)'!T236*2.471044</f>
        <v>0</v>
      </c>
      <c r="U236" s="6">
        <f>'Final (ha)'!U236*2.471044</f>
        <v>0</v>
      </c>
      <c r="V236" s="6">
        <f>'Final (ha)'!V236*2.471044</f>
        <v>0</v>
      </c>
      <c r="W236" s="6">
        <f>'Final (ha)'!W236*2.471044</f>
        <v>0</v>
      </c>
      <c r="X236" s="6">
        <f>'Final (ha)'!X236*2.471044</f>
        <v>0</v>
      </c>
      <c r="Y236" s="6">
        <f>'Final (ha)'!Y236*2.471044</f>
        <v>0</v>
      </c>
      <c r="Z236" s="6">
        <f>'Final (ha)'!Z236*2.471044</f>
        <v>0</v>
      </c>
      <c r="AA236" s="6">
        <f>'Final (ha)'!AA236*2.471044</f>
        <v>0</v>
      </c>
      <c r="AB236" s="6">
        <f>'Final (ha)'!AB236*2.471044</f>
        <v>0</v>
      </c>
      <c r="AC236" s="6">
        <f>'Final (ha)'!AC236*2.471044</f>
        <v>0</v>
      </c>
      <c r="AD236" s="6">
        <f>'Final (ha)'!AD236*2.471044</f>
        <v>0</v>
      </c>
      <c r="AE236" s="6">
        <f>'Final (ha)'!AE236*2.471044</f>
        <v>0</v>
      </c>
      <c r="AF236" s="6">
        <f>'Final (ha)'!AF236*2.471044</f>
        <v>0</v>
      </c>
      <c r="AG236" s="6">
        <f>'Final (ha)'!AG236*2.471044</f>
        <v>0</v>
      </c>
      <c r="AH236" s="6">
        <f>'Final (ha)'!AH236*2.471044</f>
        <v>0</v>
      </c>
    </row>
    <row r="237" spans="1:34" x14ac:dyDescent="0.25">
      <c r="A237" s="6">
        <f>'Final (ha)'!A237</f>
        <v>0</v>
      </c>
      <c r="B237" s="6">
        <f>'Final (ha)'!B237</f>
        <v>0</v>
      </c>
      <c r="C237" s="6">
        <f>'Final (ha)'!C237</f>
        <v>0</v>
      </c>
      <c r="D237" s="6">
        <f>'Final (ha)'!D237</f>
        <v>0</v>
      </c>
      <c r="E237" s="6">
        <f>'Final (ha)'!E237</f>
        <v>0</v>
      </c>
      <c r="F237" s="6">
        <f>'Final (ha)'!F237</f>
        <v>0</v>
      </c>
      <c r="G237" s="6">
        <f>'Final (ha)'!G237</f>
        <v>0</v>
      </c>
      <c r="H237" s="6">
        <f>'Final (ha)'!H237</f>
        <v>0</v>
      </c>
      <c r="I237" s="6">
        <f>'Final (ha)'!K237</f>
        <v>0</v>
      </c>
      <c r="J237" s="6">
        <f>'Final (ha)'!J237*2.471044</f>
        <v>0</v>
      </c>
      <c r="K237" s="6">
        <f>'Final (ha)'!K237*2.471044</f>
        <v>0</v>
      </c>
      <c r="L237" s="6">
        <f>'Final (ha)'!L237*2.471044</f>
        <v>0</v>
      </c>
      <c r="M237" s="6">
        <f>'Final (ha)'!M237*2.471044</f>
        <v>0</v>
      </c>
      <c r="N237" s="6">
        <f>'Final (ha)'!N237*2.471044</f>
        <v>0</v>
      </c>
      <c r="O237" s="6">
        <f>'Final (ha)'!O237*2.471044</f>
        <v>0</v>
      </c>
      <c r="P237" s="6">
        <f>'Final (ha)'!P237*2.471044</f>
        <v>0</v>
      </c>
      <c r="Q237" s="6">
        <f>'Final (ha)'!Q237*2.471044</f>
        <v>0</v>
      </c>
      <c r="R237" s="6">
        <f>'Final (ha)'!R237*2.471044</f>
        <v>0</v>
      </c>
      <c r="S237" s="6">
        <f>'Final (ha)'!S237*2.471044</f>
        <v>0</v>
      </c>
      <c r="T237" s="6">
        <f>'Final (ha)'!T237*2.471044</f>
        <v>0</v>
      </c>
      <c r="U237" s="6">
        <f>'Final (ha)'!U237*2.471044</f>
        <v>0</v>
      </c>
      <c r="V237" s="6">
        <f>'Final (ha)'!V237*2.471044</f>
        <v>0</v>
      </c>
      <c r="W237" s="6">
        <f>'Final (ha)'!W237*2.471044</f>
        <v>0</v>
      </c>
      <c r="X237" s="6">
        <f>'Final (ha)'!X237*2.471044</f>
        <v>0</v>
      </c>
      <c r="Y237" s="6">
        <f>'Final (ha)'!Y237*2.471044</f>
        <v>0</v>
      </c>
      <c r="Z237" s="6">
        <f>'Final (ha)'!Z237*2.471044</f>
        <v>0</v>
      </c>
      <c r="AA237" s="6">
        <f>'Final (ha)'!AA237*2.471044</f>
        <v>0</v>
      </c>
      <c r="AB237" s="6">
        <f>'Final (ha)'!AB237*2.471044</f>
        <v>0</v>
      </c>
      <c r="AC237" s="6">
        <f>'Final (ha)'!AC237*2.471044</f>
        <v>0</v>
      </c>
      <c r="AD237" s="6">
        <f>'Final (ha)'!AD237*2.471044</f>
        <v>0</v>
      </c>
      <c r="AE237" s="6">
        <f>'Final (ha)'!AE237*2.471044</f>
        <v>0</v>
      </c>
      <c r="AF237" s="6">
        <f>'Final (ha)'!AF237*2.471044</f>
        <v>0</v>
      </c>
      <c r="AG237" s="6">
        <f>'Final (ha)'!AG237*2.471044</f>
        <v>0</v>
      </c>
      <c r="AH237" s="6">
        <f>'Final (ha)'!AH237*2.471044</f>
        <v>0</v>
      </c>
    </row>
    <row r="238" spans="1:34" x14ac:dyDescent="0.25">
      <c r="A238" s="6">
        <f>'Final (ha)'!A238</f>
        <v>0</v>
      </c>
      <c r="B238" s="6">
        <f>'Final (ha)'!B238</f>
        <v>0</v>
      </c>
      <c r="C238" s="6">
        <f>'Final (ha)'!C238</f>
        <v>0</v>
      </c>
      <c r="D238" s="6">
        <f>'Final (ha)'!D238</f>
        <v>0</v>
      </c>
      <c r="E238" s="6">
        <f>'Final (ha)'!E238</f>
        <v>0</v>
      </c>
      <c r="F238" s="6">
        <f>'Final (ha)'!F238</f>
        <v>0</v>
      </c>
      <c r="G238" s="6">
        <f>'Final (ha)'!G238</f>
        <v>0</v>
      </c>
      <c r="H238" s="6">
        <f>'Final (ha)'!H238</f>
        <v>0</v>
      </c>
      <c r="I238" s="6">
        <f>'Final (ha)'!K238</f>
        <v>0</v>
      </c>
      <c r="J238" s="6">
        <f>'Final (ha)'!J238*2.471044</f>
        <v>0</v>
      </c>
      <c r="K238" s="6">
        <f>'Final (ha)'!K238*2.471044</f>
        <v>0</v>
      </c>
      <c r="L238" s="6">
        <f>'Final (ha)'!L238*2.471044</f>
        <v>0</v>
      </c>
      <c r="M238" s="6">
        <f>'Final (ha)'!M238*2.471044</f>
        <v>0</v>
      </c>
      <c r="N238" s="6">
        <f>'Final (ha)'!N238*2.471044</f>
        <v>0</v>
      </c>
      <c r="O238" s="6">
        <f>'Final (ha)'!O238*2.471044</f>
        <v>0</v>
      </c>
      <c r="P238" s="6">
        <f>'Final (ha)'!P238*2.471044</f>
        <v>0</v>
      </c>
      <c r="Q238" s="6">
        <f>'Final (ha)'!Q238*2.471044</f>
        <v>0</v>
      </c>
      <c r="R238" s="6">
        <f>'Final (ha)'!R238*2.471044</f>
        <v>0</v>
      </c>
      <c r="S238" s="6">
        <f>'Final (ha)'!S238*2.471044</f>
        <v>0</v>
      </c>
      <c r="T238" s="6">
        <f>'Final (ha)'!T238*2.471044</f>
        <v>0</v>
      </c>
      <c r="U238" s="6">
        <f>'Final (ha)'!U238*2.471044</f>
        <v>0</v>
      </c>
      <c r="V238" s="6">
        <f>'Final (ha)'!V238*2.471044</f>
        <v>0</v>
      </c>
      <c r="W238" s="6">
        <f>'Final (ha)'!W238*2.471044</f>
        <v>0</v>
      </c>
      <c r="X238" s="6">
        <f>'Final (ha)'!X238*2.471044</f>
        <v>0</v>
      </c>
      <c r="Y238" s="6">
        <f>'Final (ha)'!Y238*2.471044</f>
        <v>0</v>
      </c>
      <c r="Z238" s="6">
        <f>'Final (ha)'!Z238*2.471044</f>
        <v>0</v>
      </c>
      <c r="AA238" s="6">
        <f>'Final (ha)'!AA238*2.471044</f>
        <v>0</v>
      </c>
      <c r="AB238" s="6">
        <f>'Final (ha)'!AB238*2.471044</f>
        <v>0</v>
      </c>
      <c r="AC238" s="6">
        <f>'Final (ha)'!AC238*2.471044</f>
        <v>0</v>
      </c>
      <c r="AD238" s="6">
        <f>'Final (ha)'!AD238*2.471044</f>
        <v>0</v>
      </c>
      <c r="AE238" s="6">
        <f>'Final (ha)'!AE238*2.471044</f>
        <v>0</v>
      </c>
      <c r="AF238" s="6">
        <f>'Final (ha)'!AF238*2.471044</f>
        <v>0</v>
      </c>
      <c r="AG238" s="6">
        <f>'Final (ha)'!AG238*2.471044</f>
        <v>0</v>
      </c>
      <c r="AH238" s="6">
        <f>'Final (ha)'!AH238*2.471044</f>
        <v>0</v>
      </c>
    </row>
    <row r="239" spans="1:34" x14ac:dyDescent="0.25">
      <c r="A239" s="6">
        <f>'Final (ha)'!A239</f>
        <v>0</v>
      </c>
      <c r="B239" s="6">
        <f>'Final (ha)'!B239</f>
        <v>0</v>
      </c>
      <c r="C239" s="6">
        <f>'Final (ha)'!C239</f>
        <v>0</v>
      </c>
      <c r="D239" s="6">
        <f>'Final (ha)'!D239</f>
        <v>0</v>
      </c>
      <c r="E239" s="6">
        <f>'Final (ha)'!E239</f>
        <v>0</v>
      </c>
      <c r="F239" s="6">
        <f>'Final (ha)'!F239</f>
        <v>0</v>
      </c>
      <c r="G239" s="6">
        <f>'Final (ha)'!G239</f>
        <v>0</v>
      </c>
      <c r="H239" s="6">
        <f>'Final (ha)'!H239</f>
        <v>0</v>
      </c>
      <c r="I239" s="6">
        <f>'Final (ha)'!K239</f>
        <v>0</v>
      </c>
      <c r="J239" s="6">
        <f>'Final (ha)'!J239*2.471044</f>
        <v>0</v>
      </c>
      <c r="K239" s="6">
        <f>'Final (ha)'!K239*2.471044</f>
        <v>0</v>
      </c>
      <c r="L239" s="6">
        <f>'Final (ha)'!L239*2.471044</f>
        <v>0</v>
      </c>
      <c r="M239" s="6">
        <f>'Final (ha)'!M239*2.471044</f>
        <v>0</v>
      </c>
      <c r="N239" s="6">
        <f>'Final (ha)'!N239*2.471044</f>
        <v>0</v>
      </c>
      <c r="O239" s="6">
        <f>'Final (ha)'!O239*2.471044</f>
        <v>0</v>
      </c>
      <c r="P239" s="6">
        <f>'Final (ha)'!P239*2.471044</f>
        <v>0</v>
      </c>
      <c r="Q239" s="6">
        <f>'Final (ha)'!Q239*2.471044</f>
        <v>0</v>
      </c>
      <c r="R239" s="6">
        <f>'Final (ha)'!R239*2.471044</f>
        <v>0</v>
      </c>
      <c r="S239" s="6">
        <f>'Final (ha)'!S239*2.471044</f>
        <v>0</v>
      </c>
      <c r="T239" s="6">
        <f>'Final (ha)'!T239*2.471044</f>
        <v>0</v>
      </c>
      <c r="U239" s="6">
        <f>'Final (ha)'!U239*2.471044</f>
        <v>0</v>
      </c>
      <c r="V239" s="6">
        <f>'Final (ha)'!V239*2.471044</f>
        <v>0</v>
      </c>
      <c r="W239" s="6">
        <f>'Final (ha)'!W239*2.471044</f>
        <v>0</v>
      </c>
      <c r="X239" s="6">
        <f>'Final (ha)'!X239*2.471044</f>
        <v>0</v>
      </c>
      <c r="Y239" s="6">
        <f>'Final (ha)'!Y239*2.471044</f>
        <v>0</v>
      </c>
      <c r="Z239" s="6">
        <f>'Final (ha)'!Z239*2.471044</f>
        <v>0</v>
      </c>
      <c r="AA239" s="6">
        <f>'Final (ha)'!AA239*2.471044</f>
        <v>0</v>
      </c>
      <c r="AB239" s="6">
        <f>'Final (ha)'!AB239*2.471044</f>
        <v>0</v>
      </c>
      <c r="AC239" s="6">
        <f>'Final (ha)'!AC239*2.471044</f>
        <v>0</v>
      </c>
      <c r="AD239" s="6">
        <f>'Final (ha)'!AD239*2.471044</f>
        <v>0</v>
      </c>
      <c r="AE239" s="6">
        <f>'Final (ha)'!AE239*2.471044</f>
        <v>0</v>
      </c>
      <c r="AF239" s="6">
        <f>'Final (ha)'!AF239*2.471044</f>
        <v>0</v>
      </c>
      <c r="AG239" s="6">
        <f>'Final (ha)'!AG239*2.471044</f>
        <v>0</v>
      </c>
      <c r="AH239" s="6">
        <f>'Final (ha)'!AH239*2.471044</f>
        <v>0</v>
      </c>
    </row>
    <row r="240" spans="1:34" x14ac:dyDescent="0.25">
      <c r="A240" s="6">
        <f>'Final (ha)'!A240</f>
        <v>0</v>
      </c>
      <c r="B240" s="6">
        <f>'Final (ha)'!B240</f>
        <v>0</v>
      </c>
      <c r="C240" s="6">
        <f>'Final (ha)'!C240</f>
        <v>0</v>
      </c>
      <c r="D240" s="6">
        <f>'Final (ha)'!D240</f>
        <v>0</v>
      </c>
      <c r="E240" s="6">
        <f>'Final (ha)'!E240</f>
        <v>0</v>
      </c>
      <c r="F240" s="6">
        <f>'Final (ha)'!F240</f>
        <v>0</v>
      </c>
      <c r="G240" s="6">
        <f>'Final (ha)'!G240</f>
        <v>0</v>
      </c>
      <c r="H240" s="6">
        <f>'Final (ha)'!H240</f>
        <v>0</v>
      </c>
      <c r="I240" s="6">
        <f>'Final (ha)'!K240</f>
        <v>0</v>
      </c>
      <c r="J240" s="6">
        <f>'Final (ha)'!J240*2.471044</f>
        <v>0</v>
      </c>
      <c r="K240" s="6">
        <f>'Final (ha)'!K240*2.471044</f>
        <v>0</v>
      </c>
      <c r="L240" s="6">
        <f>'Final (ha)'!L240*2.471044</f>
        <v>0</v>
      </c>
      <c r="M240" s="6">
        <f>'Final (ha)'!M240*2.471044</f>
        <v>0</v>
      </c>
      <c r="N240" s="6">
        <f>'Final (ha)'!N240*2.471044</f>
        <v>0</v>
      </c>
      <c r="O240" s="6">
        <f>'Final (ha)'!O240*2.471044</f>
        <v>0</v>
      </c>
      <c r="P240" s="6">
        <f>'Final (ha)'!P240*2.471044</f>
        <v>0</v>
      </c>
      <c r="Q240" s="6">
        <f>'Final (ha)'!Q240*2.471044</f>
        <v>0</v>
      </c>
      <c r="R240" s="6">
        <f>'Final (ha)'!R240*2.471044</f>
        <v>0</v>
      </c>
      <c r="S240" s="6">
        <f>'Final (ha)'!S240*2.471044</f>
        <v>0</v>
      </c>
      <c r="T240" s="6">
        <f>'Final (ha)'!T240*2.471044</f>
        <v>0</v>
      </c>
      <c r="U240" s="6">
        <f>'Final (ha)'!U240*2.471044</f>
        <v>0</v>
      </c>
      <c r="V240" s="6">
        <f>'Final (ha)'!V240*2.471044</f>
        <v>0</v>
      </c>
      <c r="W240" s="6">
        <f>'Final (ha)'!W240*2.471044</f>
        <v>0</v>
      </c>
      <c r="X240" s="6">
        <f>'Final (ha)'!X240*2.471044</f>
        <v>0</v>
      </c>
      <c r="Y240" s="6">
        <f>'Final (ha)'!Y240*2.471044</f>
        <v>0</v>
      </c>
      <c r="Z240" s="6">
        <f>'Final (ha)'!Z240*2.471044</f>
        <v>0</v>
      </c>
      <c r="AA240" s="6">
        <f>'Final (ha)'!AA240*2.471044</f>
        <v>0</v>
      </c>
      <c r="AB240" s="6">
        <f>'Final (ha)'!AB240*2.471044</f>
        <v>0</v>
      </c>
      <c r="AC240" s="6">
        <f>'Final (ha)'!AC240*2.471044</f>
        <v>0</v>
      </c>
      <c r="AD240" s="6">
        <f>'Final (ha)'!AD240*2.471044</f>
        <v>0</v>
      </c>
      <c r="AE240" s="6">
        <f>'Final (ha)'!AE240*2.471044</f>
        <v>0</v>
      </c>
      <c r="AF240" s="6">
        <f>'Final (ha)'!AF240*2.471044</f>
        <v>0</v>
      </c>
      <c r="AG240" s="6">
        <f>'Final (ha)'!AG240*2.471044</f>
        <v>0</v>
      </c>
      <c r="AH240" s="6">
        <f>'Final (ha)'!AH240*2.471044</f>
        <v>0</v>
      </c>
    </row>
    <row r="241" spans="1:34" x14ac:dyDescent="0.25">
      <c r="A241" s="6">
        <f>'Final (ha)'!A241</f>
        <v>0</v>
      </c>
      <c r="B241" s="6">
        <f>'Final (ha)'!B241</f>
        <v>0</v>
      </c>
      <c r="C241" s="6">
        <f>'Final (ha)'!C241</f>
        <v>0</v>
      </c>
      <c r="D241" s="6">
        <f>'Final (ha)'!D241</f>
        <v>0</v>
      </c>
      <c r="E241" s="6">
        <f>'Final (ha)'!E241</f>
        <v>0</v>
      </c>
      <c r="F241" s="6">
        <f>'Final (ha)'!F241</f>
        <v>0</v>
      </c>
      <c r="G241" s="6">
        <f>'Final (ha)'!G241</f>
        <v>0</v>
      </c>
      <c r="H241" s="6">
        <f>'Final (ha)'!H241</f>
        <v>0</v>
      </c>
      <c r="I241" s="6">
        <f>'Final (ha)'!K241</f>
        <v>0</v>
      </c>
      <c r="J241" s="6">
        <f>'Final (ha)'!J241*2.471044</f>
        <v>0</v>
      </c>
      <c r="K241" s="6">
        <f>'Final (ha)'!K241*2.471044</f>
        <v>0</v>
      </c>
      <c r="L241" s="6">
        <f>'Final (ha)'!L241*2.471044</f>
        <v>0</v>
      </c>
      <c r="M241" s="6">
        <f>'Final (ha)'!M241*2.471044</f>
        <v>0</v>
      </c>
      <c r="N241" s="6">
        <f>'Final (ha)'!N241*2.471044</f>
        <v>0</v>
      </c>
      <c r="O241" s="6">
        <f>'Final (ha)'!O241*2.471044</f>
        <v>0</v>
      </c>
      <c r="P241" s="6">
        <f>'Final (ha)'!P241*2.471044</f>
        <v>0</v>
      </c>
      <c r="Q241" s="6">
        <f>'Final (ha)'!Q241*2.471044</f>
        <v>0</v>
      </c>
      <c r="R241" s="6">
        <f>'Final (ha)'!R241*2.471044</f>
        <v>0</v>
      </c>
      <c r="S241" s="6">
        <f>'Final (ha)'!S241*2.471044</f>
        <v>0</v>
      </c>
      <c r="T241" s="6">
        <f>'Final (ha)'!T241*2.471044</f>
        <v>0</v>
      </c>
      <c r="U241" s="6">
        <f>'Final (ha)'!U241*2.471044</f>
        <v>0</v>
      </c>
      <c r="V241" s="6">
        <f>'Final (ha)'!V241*2.471044</f>
        <v>0</v>
      </c>
      <c r="W241" s="6">
        <f>'Final (ha)'!W241*2.471044</f>
        <v>0</v>
      </c>
      <c r="X241" s="6">
        <f>'Final (ha)'!X241*2.471044</f>
        <v>0</v>
      </c>
      <c r="Y241" s="6">
        <f>'Final (ha)'!Y241*2.471044</f>
        <v>0</v>
      </c>
      <c r="Z241" s="6">
        <f>'Final (ha)'!Z241*2.471044</f>
        <v>0</v>
      </c>
      <c r="AA241" s="6">
        <f>'Final (ha)'!AA241*2.471044</f>
        <v>0</v>
      </c>
      <c r="AB241" s="6">
        <f>'Final (ha)'!AB241*2.471044</f>
        <v>0</v>
      </c>
      <c r="AC241" s="6">
        <f>'Final (ha)'!AC241*2.471044</f>
        <v>0</v>
      </c>
      <c r="AD241" s="6">
        <f>'Final (ha)'!AD241*2.471044</f>
        <v>0</v>
      </c>
      <c r="AE241" s="6">
        <f>'Final (ha)'!AE241*2.471044</f>
        <v>0</v>
      </c>
      <c r="AF241" s="6">
        <f>'Final (ha)'!AF241*2.471044</f>
        <v>0</v>
      </c>
      <c r="AG241" s="6">
        <f>'Final (ha)'!AG241*2.471044</f>
        <v>0</v>
      </c>
      <c r="AH241" s="6">
        <f>'Final (ha)'!AH241*2.471044</f>
        <v>0</v>
      </c>
    </row>
    <row r="242" spans="1:34" x14ac:dyDescent="0.25">
      <c r="A242" s="6">
        <f>'Final (ha)'!A242</f>
        <v>0</v>
      </c>
      <c r="B242" s="6">
        <f>'Final (ha)'!B242</f>
        <v>0</v>
      </c>
      <c r="C242" s="6">
        <f>'Final (ha)'!C242</f>
        <v>0</v>
      </c>
      <c r="D242" s="6">
        <f>'Final (ha)'!D242</f>
        <v>0</v>
      </c>
      <c r="E242" s="6">
        <f>'Final (ha)'!E242</f>
        <v>0</v>
      </c>
      <c r="F242" s="6">
        <f>'Final (ha)'!F242</f>
        <v>0</v>
      </c>
      <c r="G242" s="6">
        <f>'Final (ha)'!G242</f>
        <v>0</v>
      </c>
      <c r="H242" s="6">
        <f>'Final (ha)'!H242</f>
        <v>0</v>
      </c>
      <c r="I242" s="6">
        <f>'Final (ha)'!K242</f>
        <v>0</v>
      </c>
      <c r="J242" s="6">
        <f>'Final (ha)'!J242*2.471044</f>
        <v>0</v>
      </c>
      <c r="K242" s="6">
        <f>'Final (ha)'!K242*2.471044</f>
        <v>0</v>
      </c>
      <c r="L242" s="6">
        <f>'Final (ha)'!L242*2.471044</f>
        <v>0</v>
      </c>
      <c r="M242" s="6">
        <f>'Final (ha)'!M242*2.471044</f>
        <v>0</v>
      </c>
      <c r="N242" s="6">
        <f>'Final (ha)'!N242*2.471044</f>
        <v>0</v>
      </c>
      <c r="O242" s="6">
        <f>'Final (ha)'!O242*2.471044</f>
        <v>0</v>
      </c>
      <c r="P242" s="6">
        <f>'Final (ha)'!P242*2.471044</f>
        <v>0</v>
      </c>
      <c r="Q242" s="6">
        <f>'Final (ha)'!Q242*2.471044</f>
        <v>0</v>
      </c>
      <c r="R242" s="6">
        <f>'Final (ha)'!R242*2.471044</f>
        <v>0</v>
      </c>
      <c r="S242" s="6">
        <f>'Final (ha)'!S242*2.471044</f>
        <v>0</v>
      </c>
      <c r="T242" s="6">
        <f>'Final (ha)'!T242*2.471044</f>
        <v>0</v>
      </c>
      <c r="U242" s="6">
        <f>'Final (ha)'!U242*2.471044</f>
        <v>0</v>
      </c>
      <c r="V242" s="6">
        <f>'Final (ha)'!V242*2.471044</f>
        <v>0</v>
      </c>
      <c r="W242" s="6">
        <f>'Final (ha)'!W242*2.471044</f>
        <v>0</v>
      </c>
      <c r="X242" s="6">
        <f>'Final (ha)'!X242*2.471044</f>
        <v>0</v>
      </c>
      <c r="Y242" s="6">
        <f>'Final (ha)'!Y242*2.471044</f>
        <v>0</v>
      </c>
      <c r="Z242" s="6">
        <f>'Final (ha)'!Z242*2.471044</f>
        <v>0</v>
      </c>
      <c r="AA242" s="6">
        <f>'Final (ha)'!AA242*2.471044</f>
        <v>0</v>
      </c>
      <c r="AB242" s="6">
        <f>'Final (ha)'!AB242*2.471044</f>
        <v>0</v>
      </c>
      <c r="AC242" s="6">
        <f>'Final (ha)'!AC242*2.471044</f>
        <v>0</v>
      </c>
      <c r="AD242" s="6">
        <f>'Final (ha)'!AD242*2.471044</f>
        <v>0</v>
      </c>
      <c r="AE242" s="6">
        <f>'Final (ha)'!AE242*2.471044</f>
        <v>0</v>
      </c>
      <c r="AF242" s="6">
        <f>'Final (ha)'!AF242*2.471044</f>
        <v>0</v>
      </c>
      <c r="AG242" s="6">
        <f>'Final (ha)'!AG242*2.471044</f>
        <v>0</v>
      </c>
      <c r="AH242" s="6">
        <f>'Final (ha)'!AH242*2.471044</f>
        <v>0</v>
      </c>
    </row>
    <row r="243" spans="1:34" x14ac:dyDescent="0.25">
      <c r="A243" s="6">
        <f>'Final (ha)'!A243</f>
        <v>0</v>
      </c>
      <c r="B243" s="6">
        <f>'Final (ha)'!B243</f>
        <v>0</v>
      </c>
      <c r="C243" s="6">
        <f>'Final (ha)'!C243</f>
        <v>0</v>
      </c>
      <c r="D243" s="6">
        <f>'Final (ha)'!D243</f>
        <v>0</v>
      </c>
      <c r="E243" s="6">
        <f>'Final (ha)'!E243</f>
        <v>0</v>
      </c>
      <c r="F243" s="6">
        <f>'Final (ha)'!F243</f>
        <v>0</v>
      </c>
      <c r="G243" s="6">
        <f>'Final (ha)'!G243</f>
        <v>0</v>
      </c>
      <c r="H243" s="6">
        <f>'Final (ha)'!H243</f>
        <v>0</v>
      </c>
      <c r="I243" s="6">
        <f>'Final (ha)'!K243</f>
        <v>0</v>
      </c>
      <c r="J243" s="6">
        <f>'Final (ha)'!J243*2.471044</f>
        <v>0</v>
      </c>
      <c r="K243" s="6">
        <f>'Final (ha)'!K243*2.471044</f>
        <v>0</v>
      </c>
      <c r="L243" s="6">
        <f>'Final (ha)'!L243*2.471044</f>
        <v>0</v>
      </c>
      <c r="M243" s="6">
        <f>'Final (ha)'!M243*2.471044</f>
        <v>0</v>
      </c>
      <c r="N243" s="6">
        <f>'Final (ha)'!N243*2.471044</f>
        <v>0</v>
      </c>
      <c r="O243" s="6">
        <f>'Final (ha)'!O243*2.471044</f>
        <v>0</v>
      </c>
      <c r="P243" s="6">
        <f>'Final (ha)'!P243*2.471044</f>
        <v>0</v>
      </c>
      <c r="Q243" s="6">
        <f>'Final (ha)'!Q243*2.471044</f>
        <v>0</v>
      </c>
      <c r="R243" s="6">
        <f>'Final (ha)'!R243*2.471044</f>
        <v>0</v>
      </c>
      <c r="S243" s="6">
        <f>'Final (ha)'!S243*2.471044</f>
        <v>0</v>
      </c>
      <c r="T243" s="6">
        <f>'Final (ha)'!T243*2.471044</f>
        <v>0</v>
      </c>
      <c r="U243" s="6">
        <f>'Final (ha)'!U243*2.471044</f>
        <v>0</v>
      </c>
      <c r="V243" s="6">
        <f>'Final (ha)'!V243*2.471044</f>
        <v>0</v>
      </c>
      <c r="W243" s="6">
        <f>'Final (ha)'!W243*2.471044</f>
        <v>0</v>
      </c>
      <c r="X243" s="6">
        <f>'Final (ha)'!X243*2.471044</f>
        <v>0</v>
      </c>
      <c r="Y243" s="6">
        <f>'Final (ha)'!Y243*2.471044</f>
        <v>0</v>
      </c>
      <c r="Z243" s="6">
        <f>'Final (ha)'!Z243*2.471044</f>
        <v>0</v>
      </c>
      <c r="AA243" s="6">
        <f>'Final (ha)'!AA243*2.471044</f>
        <v>0</v>
      </c>
      <c r="AB243" s="6">
        <f>'Final (ha)'!AB243*2.471044</f>
        <v>0</v>
      </c>
      <c r="AC243" s="6">
        <f>'Final (ha)'!AC243*2.471044</f>
        <v>0</v>
      </c>
      <c r="AD243" s="6">
        <f>'Final (ha)'!AD243*2.471044</f>
        <v>0</v>
      </c>
      <c r="AE243" s="6">
        <f>'Final (ha)'!AE243*2.471044</f>
        <v>0</v>
      </c>
      <c r="AF243" s="6">
        <f>'Final (ha)'!AF243*2.471044</f>
        <v>0</v>
      </c>
      <c r="AG243" s="6">
        <f>'Final (ha)'!AG243*2.471044</f>
        <v>0</v>
      </c>
      <c r="AH243" s="6">
        <f>'Final (ha)'!AH243*2.471044</f>
        <v>0</v>
      </c>
    </row>
    <row r="244" spans="1:34" x14ac:dyDescent="0.25">
      <c r="A244" s="6">
        <f>'Final (ha)'!A244</f>
        <v>0</v>
      </c>
      <c r="B244" s="6">
        <f>'Final (ha)'!B244</f>
        <v>0</v>
      </c>
      <c r="C244" s="6">
        <f>'Final (ha)'!C244</f>
        <v>0</v>
      </c>
      <c r="D244" s="6">
        <f>'Final (ha)'!D244</f>
        <v>0</v>
      </c>
      <c r="E244" s="6">
        <f>'Final (ha)'!E244</f>
        <v>0</v>
      </c>
      <c r="F244" s="6">
        <f>'Final (ha)'!F244</f>
        <v>0</v>
      </c>
      <c r="G244" s="6">
        <f>'Final (ha)'!G244</f>
        <v>0</v>
      </c>
      <c r="H244" s="6">
        <f>'Final (ha)'!H244</f>
        <v>0</v>
      </c>
      <c r="I244" s="6">
        <f>'Final (ha)'!K244</f>
        <v>0</v>
      </c>
      <c r="J244" s="6">
        <f>'Final (ha)'!J244*2.471044</f>
        <v>0</v>
      </c>
      <c r="K244" s="6">
        <f>'Final (ha)'!K244*2.471044</f>
        <v>0</v>
      </c>
      <c r="L244" s="6">
        <f>'Final (ha)'!L244*2.471044</f>
        <v>0</v>
      </c>
      <c r="M244" s="6">
        <f>'Final (ha)'!M244*2.471044</f>
        <v>0</v>
      </c>
      <c r="N244" s="6">
        <f>'Final (ha)'!N244*2.471044</f>
        <v>0</v>
      </c>
      <c r="O244" s="6">
        <f>'Final (ha)'!O244*2.471044</f>
        <v>0</v>
      </c>
      <c r="P244" s="6">
        <f>'Final (ha)'!P244*2.471044</f>
        <v>0</v>
      </c>
      <c r="Q244" s="6">
        <f>'Final (ha)'!Q244*2.471044</f>
        <v>0</v>
      </c>
      <c r="R244" s="6">
        <f>'Final (ha)'!R244*2.471044</f>
        <v>0</v>
      </c>
      <c r="S244" s="6">
        <f>'Final (ha)'!S244*2.471044</f>
        <v>0</v>
      </c>
      <c r="T244" s="6">
        <f>'Final (ha)'!T244*2.471044</f>
        <v>0</v>
      </c>
      <c r="U244" s="6">
        <f>'Final (ha)'!U244*2.471044</f>
        <v>0</v>
      </c>
      <c r="V244" s="6">
        <f>'Final (ha)'!V244*2.471044</f>
        <v>0</v>
      </c>
      <c r="W244" s="6">
        <f>'Final (ha)'!W244*2.471044</f>
        <v>0</v>
      </c>
      <c r="X244" s="6">
        <f>'Final (ha)'!X244*2.471044</f>
        <v>0</v>
      </c>
      <c r="Y244" s="6">
        <f>'Final (ha)'!Y244*2.471044</f>
        <v>0</v>
      </c>
      <c r="Z244" s="6">
        <f>'Final (ha)'!Z244*2.471044</f>
        <v>0</v>
      </c>
      <c r="AA244" s="6">
        <f>'Final (ha)'!AA244*2.471044</f>
        <v>0</v>
      </c>
      <c r="AB244" s="6">
        <f>'Final (ha)'!AB244*2.471044</f>
        <v>0</v>
      </c>
      <c r="AC244" s="6">
        <f>'Final (ha)'!AC244*2.471044</f>
        <v>0</v>
      </c>
      <c r="AD244" s="6">
        <f>'Final (ha)'!AD244*2.471044</f>
        <v>0</v>
      </c>
      <c r="AE244" s="6">
        <f>'Final (ha)'!AE244*2.471044</f>
        <v>0</v>
      </c>
      <c r="AF244" s="6">
        <f>'Final (ha)'!AF244*2.471044</f>
        <v>0</v>
      </c>
      <c r="AG244" s="6">
        <f>'Final (ha)'!AG244*2.471044</f>
        <v>0</v>
      </c>
      <c r="AH244" s="6">
        <f>'Final (ha)'!AH244*2.471044</f>
        <v>0</v>
      </c>
    </row>
    <row r="245" spans="1:34" x14ac:dyDescent="0.25">
      <c r="A245" s="6">
        <f>'Final (ha)'!A245</f>
        <v>0</v>
      </c>
      <c r="B245" s="6">
        <f>'Final (ha)'!B245</f>
        <v>0</v>
      </c>
      <c r="C245" s="6">
        <f>'Final (ha)'!C245</f>
        <v>0</v>
      </c>
      <c r="D245" s="6">
        <f>'Final (ha)'!D245</f>
        <v>0</v>
      </c>
      <c r="E245" s="6">
        <f>'Final (ha)'!E245</f>
        <v>0</v>
      </c>
      <c r="F245" s="6">
        <f>'Final (ha)'!F245</f>
        <v>0</v>
      </c>
      <c r="G245" s="6">
        <f>'Final (ha)'!G245</f>
        <v>0</v>
      </c>
      <c r="H245" s="6">
        <f>'Final (ha)'!H245</f>
        <v>0</v>
      </c>
      <c r="I245" s="6">
        <f>'Final (ha)'!K245</f>
        <v>0</v>
      </c>
      <c r="J245" s="6">
        <f>'Final (ha)'!J245*2.471044</f>
        <v>0</v>
      </c>
      <c r="K245" s="6">
        <f>'Final (ha)'!K245*2.471044</f>
        <v>0</v>
      </c>
      <c r="L245" s="6">
        <f>'Final (ha)'!L245*2.471044</f>
        <v>0</v>
      </c>
      <c r="M245" s="6">
        <f>'Final (ha)'!M245*2.471044</f>
        <v>0</v>
      </c>
      <c r="N245" s="6">
        <f>'Final (ha)'!N245*2.471044</f>
        <v>0</v>
      </c>
      <c r="O245" s="6">
        <f>'Final (ha)'!O245*2.471044</f>
        <v>0</v>
      </c>
      <c r="P245" s="6">
        <f>'Final (ha)'!P245*2.471044</f>
        <v>0</v>
      </c>
      <c r="Q245" s="6">
        <f>'Final (ha)'!Q245*2.471044</f>
        <v>0</v>
      </c>
      <c r="R245" s="6">
        <f>'Final (ha)'!R245*2.471044</f>
        <v>0</v>
      </c>
      <c r="S245" s="6">
        <f>'Final (ha)'!S245*2.471044</f>
        <v>0</v>
      </c>
      <c r="T245" s="6">
        <f>'Final (ha)'!T245*2.471044</f>
        <v>0</v>
      </c>
      <c r="U245" s="6">
        <f>'Final (ha)'!U245*2.471044</f>
        <v>0</v>
      </c>
      <c r="V245" s="6">
        <f>'Final (ha)'!V245*2.471044</f>
        <v>0</v>
      </c>
      <c r="W245" s="6">
        <f>'Final (ha)'!W245*2.471044</f>
        <v>0</v>
      </c>
      <c r="X245" s="6">
        <f>'Final (ha)'!X245*2.471044</f>
        <v>0</v>
      </c>
      <c r="Y245" s="6">
        <f>'Final (ha)'!Y245*2.471044</f>
        <v>0</v>
      </c>
      <c r="Z245" s="6">
        <f>'Final (ha)'!Z245*2.471044</f>
        <v>0</v>
      </c>
      <c r="AA245" s="6">
        <f>'Final (ha)'!AA245*2.471044</f>
        <v>0</v>
      </c>
      <c r="AB245" s="6">
        <f>'Final (ha)'!AB245*2.471044</f>
        <v>0</v>
      </c>
      <c r="AC245" s="6">
        <f>'Final (ha)'!AC245*2.471044</f>
        <v>0</v>
      </c>
      <c r="AD245" s="6">
        <f>'Final (ha)'!AD245*2.471044</f>
        <v>0</v>
      </c>
      <c r="AE245" s="6">
        <f>'Final (ha)'!AE245*2.471044</f>
        <v>0</v>
      </c>
      <c r="AF245" s="6">
        <f>'Final (ha)'!AF245*2.471044</f>
        <v>0</v>
      </c>
      <c r="AG245" s="6">
        <f>'Final (ha)'!AG245*2.471044</f>
        <v>0</v>
      </c>
      <c r="AH245" s="6">
        <f>'Final (ha)'!AH245*2.471044</f>
        <v>0</v>
      </c>
    </row>
    <row r="246" spans="1:34" x14ac:dyDescent="0.25">
      <c r="A246" s="6">
        <f>'Final (ha)'!A246</f>
        <v>0</v>
      </c>
      <c r="B246" s="6">
        <f>'Final (ha)'!B246</f>
        <v>0</v>
      </c>
      <c r="C246" s="6">
        <f>'Final (ha)'!C246</f>
        <v>0</v>
      </c>
      <c r="D246" s="6">
        <f>'Final (ha)'!D246</f>
        <v>0</v>
      </c>
      <c r="E246" s="6">
        <f>'Final (ha)'!E246</f>
        <v>0</v>
      </c>
      <c r="F246" s="6">
        <f>'Final (ha)'!F246</f>
        <v>0</v>
      </c>
      <c r="G246" s="6">
        <f>'Final (ha)'!G246</f>
        <v>0</v>
      </c>
      <c r="H246" s="6">
        <f>'Final (ha)'!H246</f>
        <v>0</v>
      </c>
      <c r="I246" s="6">
        <f>'Final (ha)'!K246</f>
        <v>0</v>
      </c>
      <c r="J246" s="6">
        <f>'Final (ha)'!J246*2.471044</f>
        <v>0</v>
      </c>
      <c r="K246" s="6">
        <f>'Final (ha)'!K246*2.471044</f>
        <v>0</v>
      </c>
      <c r="L246" s="6">
        <f>'Final (ha)'!L246*2.471044</f>
        <v>0</v>
      </c>
      <c r="M246" s="6">
        <f>'Final (ha)'!M246*2.471044</f>
        <v>0</v>
      </c>
      <c r="N246" s="6">
        <f>'Final (ha)'!N246*2.471044</f>
        <v>0</v>
      </c>
      <c r="O246" s="6">
        <f>'Final (ha)'!O246*2.471044</f>
        <v>0</v>
      </c>
      <c r="P246" s="6">
        <f>'Final (ha)'!P246*2.471044</f>
        <v>0</v>
      </c>
      <c r="Q246" s="6">
        <f>'Final (ha)'!Q246*2.471044</f>
        <v>0</v>
      </c>
      <c r="R246" s="6">
        <f>'Final (ha)'!R246*2.471044</f>
        <v>0</v>
      </c>
      <c r="S246" s="6">
        <f>'Final (ha)'!S246*2.471044</f>
        <v>0</v>
      </c>
      <c r="T246" s="6">
        <f>'Final (ha)'!T246*2.471044</f>
        <v>0</v>
      </c>
      <c r="U246" s="6">
        <f>'Final (ha)'!U246*2.471044</f>
        <v>0</v>
      </c>
      <c r="V246" s="6">
        <f>'Final (ha)'!V246*2.471044</f>
        <v>0</v>
      </c>
      <c r="W246" s="6">
        <f>'Final (ha)'!W246*2.471044</f>
        <v>0</v>
      </c>
      <c r="X246" s="6">
        <f>'Final (ha)'!X246*2.471044</f>
        <v>0</v>
      </c>
      <c r="Y246" s="6">
        <f>'Final (ha)'!Y246*2.471044</f>
        <v>0</v>
      </c>
      <c r="Z246" s="6">
        <f>'Final (ha)'!Z246*2.471044</f>
        <v>0</v>
      </c>
      <c r="AA246" s="6">
        <f>'Final (ha)'!AA246*2.471044</f>
        <v>0</v>
      </c>
      <c r="AB246" s="6">
        <f>'Final (ha)'!AB246*2.471044</f>
        <v>0</v>
      </c>
      <c r="AC246" s="6">
        <f>'Final (ha)'!AC246*2.471044</f>
        <v>0</v>
      </c>
      <c r="AD246" s="6">
        <f>'Final (ha)'!AD246*2.471044</f>
        <v>0</v>
      </c>
      <c r="AE246" s="6">
        <f>'Final (ha)'!AE246*2.471044</f>
        <v>0</v>
      </c>
      <c r="AF246" s="6">
        <f>'Final (ha)'!AF246*2.471044</f>
        <v>0</v>
      </c>
      <c r="AG246" s="6">
        <f>'Final (ha)'!AG246*2.471044</f>
        <v>0</v>
      </c>
      <c r="AH246" s="6">
        <f>'Final (ha)'!AH246*2.471044</f>
        <v>0</v>
      </c>
    </row>
    <row r="247" spans="1:34" x14ac:dyDescent="0.25">
      <c r="A247" s="6">
        <f>'Final (ha)'!A247</f>
        <v>0</v>
      </c>
      <c r="B247" s="6">
        <f>'Final (ha)'!B247</f>
        <v>0</v>
      </c>
      <c r="C247" s="6">
        <f>'Final (ha)'!C247</f>
        <v>0</v>
      </c>
      <c r="D247" s="6">
        <f>'Final (ha)'!D247</f>
        <v>0</v>
      </c>
      <c r="E247" s="6">
        <f>'Final (ha)'!E247</f>
        <v>0</v>
      </c>
      <c r="F247" s="6">
        <f>'Final (ha)'!F247</f>
        <v>0</v>
      </c>
      <c r="G247" s="6">
        <f>'Final (ha)'!G247</f>
        <v>0</v>
      </c>
      <c r="H247" s="6">
        <f>'Final (ha)'!H247</f>
        <v>0</v>
      </c>
      <c r="I247" s="6">
        <f>'Final (ha)'!K247</f>
        <v>0</v>
      </c>
      <c r="J247" s="6">
        <f>'Final (ha)'!J247*2.471044</f>
        <v>0</v>
      </c>
      <c r="K247" s="6">
        <f>'Final (ha)'!K247*2.471044</f>
        <v>0</v>
      </c>
      <c r="L247" s="6">
        <f>'Final (ha)'!L247*2.471044</f>
        <v>0</v>
      </c>
      <c r="M247" s="6">
        <f>'Final (ha)'!M247*2.471044</f>
        <v>0</v>
      </c>
      <c r="N247" s="6">
        <f>'Final (ha)'!N247*2.471044</f>
        <v>0</v>
      </c>
      <c r="O247" s="6">
        <f>'Final (ha)'!O247*2.471044</f>
        <v>0</v>
      </c>
      <c r="P247" s="6">
        <f>'Final (ha)'!P247*2.471044</f>
        <v>0</v>
      </c>
      <c r="Q247" s="6">
        <f>'Final (ha)'!Q247*2.471044</f>
        <v>0</v>
      </c>
      <c r="R247" s="6">
        <f>'Final (ha)'!R247*2.471044</f>
        <v>0</v>
      </c>
      <c r="S247" s="6">
        <f>'Final (ha)'!S247*2.471044</f>
        <v>0</v>
      </c>
      <c r="T247" s="6">
        <f>'Final (ha)'!T247*2.471044</f>
        <v>0</v>
      </c>
      <c r="U247" s="6">
        <f>'Final (ha)'!U247*2.471044</f>
        <v>0</v>
      </c>
      <c r="V247" s="6">
        <f>'Final (ha)'!V247*2.471044</f>
        <v>0</v>
      </c>
      <c r="W247" s="6">
        <f>'Final (ha)'!W247*2.471044</f>
        <v>0</v>
      </c>
      <c r="X247" s="6">
        <f>'Final (ha)'!X247*2.471044</f>
        <v>0</v>
      </c>
      <c r="Y247" s="6">
        <f>'Final (ha)'!Y247*2.471044</f>
        <v>0</v>
      </c>
      <c r="Z247" s="6">
        <f>'Final (ha)'!Z247*2.471044</f>
        <v>0</v>
      </c>
      <c r="AA247" s="6">
        <f>'Final (ha)'!AA247*2.471044</f>
        <v>0</v>
      </c>
      <c r="AB247" s="6">
        <f>'Final (ha)'!AB247*2.471044</f>
        <v>0</v>
      </c>
      <c r="AC247" s="6">
        <f>'Final (ha)'!AC247*2.471044</f>
        <v>0</v>
      </c>
      <c r="AD247" s="6">
        <f>'Final (ha)'!AD247*2.471044</f>
        <v>0</v>
      </c>
      <c r="AE247" s="6">
        <f>'Final (ha)'!AE247*2.471044</f>
        <v>0</v>
      </c>
      <c r="AF247" s="6">
        <f>'Final (ha)'!AF247*2.471044</f>
        <v>0</v>
      </c>
      <c r="AG247" s="6">
        <f>'Final (ha)'!AG247*2.471044</f>
        <v>0</v>
      </c>
      <c r="AH247" s="6">
        <f>'Final (ha)'!AH247*2.471044</f>
        <v>0</v>
      </c>
    </row>
    <row r="248" spans="1:34" x14ac:dyDescent="0.25">
      <c r="A248" s="6">
        <f>'Final (ha)'!A248</f>
        <v>0</v>
      </c>
      <c r="B248" s="6">
        <f>'Final (ha)'!B248</f>
        <v>0</v>
      </c>
      <c r="C248" s="6">
        <f>'Final (ha)'!C248</f>
        <v>0</v>
      </c>
      <c r="D248" s="6">
        <f>'Final (ha)'!D248</f>
        <v>0</v>
      </c>
      <c r="E248" s="6">
        <f>'Final (ha)'!E248</f>
        <v>0</v>
      </c>
      <c r="F248" s="6">
        <f>'Final (ha)'!F248</f>
        <v>0</v>
      </c>
      <c r="G248" s="6">
        <f>'Final (ha)'!G248</f>
        <v>0</v>
      </c>
      <c r="H248" s="6">
        <f>'Final (ha)'!H248</f>
        <v>0</v>
      </c>
      <c r="I248" s="6">
        <f>'Final (ha)'!K248</f>
        <v>0</v>
      </c>
      <c r="J248" s="6">
        <f>'Final (ha)'!J248*2.471044</f>
        <v>0</v>
      </c>
      <c r="K248" s="6">
        <f>'Final (ha)'!K248*2.471044</f>
        <v>0</v>
      </c>
      <c r="L248" s="6">
        <f>'Final (ha)'!L248*2.471044</f>
        <v>0</v>
      </c>
      <c r="M248" s="6">
        <f>'Final (ha)'!M248*2.471044</f>
        <v>0</v>
      </c>
      <c r="N248" s="6">
        <f>'Final (ha)'!N248*2.471044</f>
        <v>0</v>
      </c>
      <c r="O248" s="6">
        <f>'Final (ha)'!O248*2.471044</f>
        <v>0</v>
      </c>
      <c r="P248" s="6">
        <f>'Final (ha)'!P248*2.471044</f>
        <v>0</v>
      </c>
      <c r="Q248" s="6">
        <f>'Final (ha)'!Q248*2.471044</f>
        <v>0</v>
      </c>
      <c r="R248" s="6">
        <f>'Final (ha)'!R248*2.471044</f>
        <v>0</v>
      </c>
      <c r="S248" s="6">
        <f>'Final (ha)'!S248*2.471044</f>
        <v>0</v>
      </c>
      <c r="T248" s="6">
        <f>'Final (ha)'!T248*2.471044</f>
        <v>0</v>
      </c>
      <c r="U248" s="6">
        <f>'Final (ha)'!U248*2.471044</f>
        <v>0</v>
      </c>
      <c r="V248" s="6">
        <f>'Final (ha)'!V248*2.471044</f>
        <v>0</v>
      </c>
      <c r="W248" s="6">
        <f>'Final (ha)'!W248*2.471044</f>
        <v>0</v>
      </c>
      <c r="X248" s="6">
        <f>'Final (ha)'!X248*2.471044</f>
        <v>0</v>
      </c>
      <c r="Y248" s="6">
        <f>'Final (ha)'!Y248*2.471044</f>
        <v>0</v>
      </c>
      <c r="Z248" s="6">
        <f>'Final (ha)'!Z248*2.471044</f>
        <v>0</v>
      </c>
      <c r="AA248" s="6">
        <f>'Final (ha)'!AA248*2.471044</f>
        <v>0</v>
      </c>
      <c r="AB248" s="6">
        <f>'Final (ha)'!AB248*2.471044</f>
        <v>0</v>
      </c>
      <c r="AC248" s="6">
        <f>'Final (ha)'!AC248*2.471044</f>
        <v>0</v>
      </c>
      <c r="AD248" s="6">
        <f>'Final (ha)'!AD248*2.471044</f>
        <v>0</v>
      </c>
      <c r="AE248" s="6">
        <f>'Final (ha)'!AE248*2.471044</f>
        <v>0</v>
      </c>
      <c r="AF248" s="6">
        <f>'Final (ha)'!AF248*2.471044</f>
        <v>0</v>
      </c>
      <c r="AG248" s="6">
        <f>'Final (ha)'!AG248*2.471044</f>
        <v>0</v>
      </c>
      <c r="AH248" s="6">
        <f>'Final (ha)'!AH248*2.471044</f>
        <v>0</v>
      </c>
    </row>
    <row r="249" spans="1:34" x14ac:dyDescent="0.25">
      <c r="A249" s="6">
        <f>'Final (ha)'!A249</f>
        <v>0</v>
      </c>
      <c r="B249" s="6">
        <f>'Final (ha)'!B249</f>
        <v>0</v>
      </c>
      <c r="C249" s="6">
        <f>'Final (ha)'!C249</f>
        <v>0</v>
      </c>
      <c r="D249" s="6">
        <f>'Final (ha)'!D249</f>
        <v>0</v>
      </c>
      <c r="E249" s="6">
        <f>'Final (ha)'!E249</f>
        <v>0</v>
      </c>
      <c r="F249" s="6">
        <f>'Final (ha)'!F249</f>
        <v>0</v>
      </c>
      <c r="G249" s="6">
        <f>'Final (ha)'!G249</f>
        <v>0</v>
      </c>
      <c r="H249" s="6">
        <f>'Final (ha)'!H249</f>
        <v>0</v>
      </c>
      <c r="I249" s="6">
        <f>'Final (ha)'!K249</f>
        <v>0</v>
      </c>
      <c r="J249" s="6">
        <f>'Final (ha)'!J249*2.471044</f>
        <v>0</v>
      </c>
      <c r="K249" s="6">
        <f>'Final (ha)'!K249*2.471044</f>
        <v>0</v>
      </c>
      <c r="L249" s="6">
        <f>'Final (ha)'!L249*2.471044</f>
        <v>0</v>
      </c>
      <c r="M249" s="6">
        <f>'Final (ha)'!M249*2.471044</f>
        <v>0</v>
      </c>
      <c r="N249" s="6">
        <f>'Final (ha)'!N249*2.471044</f>
        <v>0</v>
      </c>
      <c r="O249" s="6">
        <f>'Final (ha)'!O249*2.471044</f>
        <v>0</v>
      </c>
      <c r="P249" s="6">
        <f>'Final (ha)'!P249*2.471044</f>
        <v>0</v>
      </c>
      <c r="Q249" s="6">
        <f>'Final (ha)'!Q249*2.471044</f>
        <v>0</v>
      </c>
      <c r="R249" s="6">
        <f>'Final (ha)'!R249*2.471044</f>
        <v>0</v>
      </c>
      <c r="S249" s="6">
        <f>'Final (ha)'!S249*2.471044</f>
        <v>0</v>
      </c>
      <c r="T249" s="6">
        <f>'Final (ha)'!T249*2.471044</f>
        <v>0</v>
      </c>
      <c r="U249" s="6">
        <f>'Final (ha)'!U249*2.471044</f>
        <v>0</v>
      </c>
      <c r="V249" s="6">
        <f>'Final (ha)'!V249*2.471044</f>
        <v>0</v>
      </c>
      <c r="W249" s="6">
        <f>'Final (ha)'!W249*2.471044</f>
        <v>0</v>
      </c>
      <c r="X249" s="6">
        <f>'Final (ha)'!X249*2.471044</f>
        <v>0</v>
      </c>
      <c r="Y249" s="6">
        <f>'Final (ha)'!Y249*2.471044</f>
        <v>0</v>
      </c>
      <c r="Z249" s="6">
        <f>'Final (ha)'!Z249*2.471044</f>
        <v>0</v>
      </c>
      <c r="AA249" s="6">
        <f>'Final (ha)'!AA249*2.471044</f>
        <v>0</v>
      </c>
      <c r="AB249" s="6">
        <f>'Final (ha)'!AB249*2.471044</f>
        <v>0</v>
      </c>
      <c r="AC249" s="6">
        <f>'Final (ha)'!AC249*2.471044</f>
        <v>0</v>
      </c>
      <c r="AD249" s="6">
        <f>'Final (ha)'!AD249*2.471044</f>
        <v>0</v>
      </c>
      <c r="AE249" s="6">
        <f>'Final (ha)'!AE249*2.471044</f>
        <v>0</v>
      </c>
      <c r="AF249" s="6">
        <f>'Final (ha)'!AF249*2.471044</f>
        <v>0</v>
      </c>
      <c r="AG249" s="6">
        <f>'Final (ha)'!AG249*2.471044</f>
        <v>0</v>
      </c>
      <c r="AH249" s="6">
        <f>'Final (ha)'!AH249*2.471044</f>
        <v>0</v>
      </c>
    </row>
    <row r="250" spans="1:34" x14ac:dyDescent="0.25">
      <c r="A250" s="6">
        <f>'Final (ha)'!A250</f>
        <v>0</v>
      </c>
      <c r="B250" s="6">
        <f>'Final (ha)'!B250</f>
        <v>0</v>
      </c>
      <c r="C250" s="6">
        <f>'Final (ha)'!C250</f>
        <v>0</v>
      </c>
      <c r="D250" s="6">
        <f>'Final (ha)'!D250</f>
        <v>0</v>
      </c>
      <c r="E250" s="6">
        <f>'Final (ha)'!E250</f>
        <v>0</v>
      </c>
      <c r="F250" s="6">
        <f>'Final (ha)'!F250</f>
        <v>0</v>
      </c>
      <c r="G250" s="6">
        <f>'Final (ha)'!G250</f>
        <v>0</v>
      </c>
      <c r="H250" s="6">
        <f>'Final (ha)'!H250</f>
        <v>0</v>
      </c>
      <c r="I250" s="6">
        <f>'Final (ha)'!K250</f>
        <v>0</v>
      </c>
      <c r="J250" s="6">
        <f>'Final (ha)'!J250*2.471044</f>
        <v>0</v>
      </c>
      <c r="K250" s="6">
        <f>'Final (ha)'!K250*2.471044</f>
        <v>0</v>
      </c>
      <c r="L250" s="6">
        <f>'Final (ha)'!L250*2.471044</f>
        <v>0</v>
      </c>
      <c r="M250" s="6">
        <f>'Final (ha)'!M250*2.471044</f>
        <v>0</v>
      </c>
      <c r="N250" s="6">
        <f>'Final (ha)'!N250*2.471044</f>
        <v>0</v>
      </c>
      <c r="O250" s="6">
        <f>'Final (ha)'!O250*2.471044</f>
        <v>0</v>
      </c>
      <c r="P250" s="6">
        <f>'Final (ha)'!P250*2.471044</f>
        <v>0</v>
      </c>
      <c r="Q250" s="6">
        <f>'Final (ha)'!Q250*2.471044</f>
        <v>0</v>
      </c>
      <c r="R250" s="6">
        <f>'Final (ha)'!R250*2.471044</f>
        <v>0</v>
      </c>
      <c r="S250" s="6">
        <f>'Final (ha)'!S250*2.471044</f>
        <v>0</v>
      </c>
      <c r="T250" s="6">
        <f>'Final (ha)'!T250*2.471044</f>
        <v>0</v>
      </c>
      <c r="U250" s="6">
        <f>'Final (ha)'!U250*2.471044</f>
        <v>0</v>
      </c>
      <c r="V250" s="6">
        <f>'Final (ha)'!V250*2.471044</f>
        <v>0</v>
      </c>
      <c r="W250" s="6">
        <f>'Final (ha)'!W250*2.471044</f>
        <v>0</v>
      </c>
      <c r="X250" s="6">
        <f>'Final (ha)'!X250*2.471044</f>
        <v>0</v>
      </c>
      <c r="Y250" s="6">
        <f>'Final (ha)'!Y250*2.471044</f>
        <v>0</v>
      </c>
      <c r="Z250" s="6">
        <f>'Final (ha)'!Z250*2.471044</f>
        <v>0</v>
      </c>
      <c r="AA250" s="6">
        <f>'Final (ha)'!AA250*2.471044</f>
        <v>0</v>
      </c>
      <c r="AB250" s="6">
        <f>'Final (ha)'!AB250*2.471044</f>
        <v>0</v>
      </c>
      <c r="AC250" s="6">
        <f>'Final (ha)'!AC250*2.471044</f>
        <v>0</v>
      </c>
      <c r="AD250" s="6">
        <f>'Final (ha)'!AD250*2.471044</f>
        <v>0</v>
      </c>
      <c r="AE250" s="6">
        <f>'Final (ha)'!AE250*2.471044</f>
        <v>0</v>
      </c>
      <c r="AF250" s="6">
        <f>'Final (ha)'!AF250*2.471044</f>
        <v>0</v>
      </c>
      <c r="AG250" s="6">
        <f>'Final (ha)'!AG250*2.471044</f>
        <v>0</v>
      </c>
      <c r="AH250" s="6">
        <f>'Final (ha)'!AH250*2.471044</f>
        <v>0</v>
      </c>
    </row>
    <row r="251" spans="1:34" x14ac:dyDescent="0.25">
      <c r="A251" s="6">
        <f>'Final (ha)'!A251</f>
        <v>0</v>
      </c>
      <c r="B251" s="6">
        <f>'Final (ha)'!B251</f>
        <v>0</v>
      </c>
      <c r="C251" s="6">
        <f>'Final (ha)'!C251</f>
        <v>0</v>
      </c>
      <c r="D251" s="6">
        <f>'Final (ha)'!D251</f>
        <v>0</v>
      </c>
      <c r="E251" s="6">
        <f>'Final (ha)'!E251</f>
        <v>0</v>
      </c>
      <c r="F251" s="6">
        <f>'Final (ha)'!F251</f>
        <v>0</v>
      </c>
      <c r="G251" s="6">
        <f>'Final (ha)'!G251</f>
        <v>0</v>
      </c>
      <c r="H251" s="6">
        <f>'Final (ha)'!H251</f>
        <v>0</v>
      </c>
      <c r="I251" s="6">
        <f>'Final (ha)'!K251</f>
        <v>0</v>
      </c>
      <c r="J251" s="6">
        <f>'Final (ha)'!J251*2.471044</f>
        <v>0</v>
      </c>
      <c r="K251" s="6">
        <f>'Final (ha)'!K251*2.471044</f>
        <v>0</v>
      </c>
      <c r="L251" s="6">
        <f>'Final (ha)'!L251*2.471044</f>
        <v>0</v>
      </c>
      <c r="M251" s="6">
        <f>'Final (ha)'!M251*2.471044</f>
        <v>0</v>
      </c>
      <c r="N251" s="6">
        <f>'Final (ha)'!N251*2.471044</f>
        <v>0</v>
      </c>
      <c r="O251" s="6">
        <f>'Final (ha)'!O251*2.471044</f>
        <v>0</v>
      </c>
      <c r="P251" s="6">
        <f>'Final (ha)'!P251*2.471044</f>
        <v>0</v>
      </c>
      <c r="Q251" s="6">
        <f>'Final (ha)'!Q251*2.471044</f>
        <v>0</v>
      </c>
      <c r="R251" s="6">
        <f>'Final (ha)'!R251*2.471044</f>
        <v>0</v>
      </c>
      <c r="S251" s="6">
        <f>'Final (ha)'!S251*2.471044</f>
        <v>0</v>
      </c>
      <c r="T251" s="6">
        <f>'Final (ha)'!T251*2.471044</f>
        <v>0</v>
      </c>
      <c r="U251" s="6">
        <f>'Final (ha)'!U251*2.471044</f>
        <v>0</v>
      </c>
      <c r="V251" s="6">
        <f>'Final (ha)'!V251*2.471044</f>
        <v>0</v>
      </c>
      <c r="W251" s="6">
        <f>'Final (ha)'!W251*2.471044</f>
        <v>0</v>
      </c>
      <c r="X251" s="6">
        <f>'Final (ha)'!X251*2.471044</f>
        <v>0</v>
      </c>
      <c r="Y251" s="6">
        <f>'Final (ha)'!Y251*2.471044</f>
        <v>0</v>
      </c>
      <c r="Z251" s="6">
        <f>'Final (ha)'!Z251*2.471044</f>
        <v>0</v>
      </c>
      <c r="AA251" s="6">
        <f>'Final (ha)'!AA251*2.471044</f>
        <v>0</v>
      </c>
      <c r="AB251" s="6">
        <f>'Final (ha)'!AB251*2.471044</f>
        <v>0</v>
      </c>
      <c r="AC251" s="6">
        <f>'Final (ha)'!AC251*2.471044</f>
        <v>0</v>
      </c>
      <c r="AD251" s="6">
        <f>'Final (ha)'!AD251*2.471044</f>
        <v>0</v>
      </c>
      <c r="AE251" s="6">
        <f>'Final (ha)'!AE251*2.471044</f>
        <v>0</v>
      </c>
      <c r="AF251" s="6">
        <f>'Final (ha)'!AF251*2.471044</f>
        <v>0</v>
      </c>
      <c r="AG251" s="6">
        <f>'Final (ha)'!AG251*2.471044</f>
        <v>0</v>
      </c>
      <c r="AH251" s="6">
        <f>'Final (ha)'!AH251*2.471044</f>
        <v>0</v>
      </c>
    </row>
    <row r="252" spans="1:34" x14ac:dyDescent="0.25">
      <c r="A252" s="6">
        <f>'Final (ha)'!A252</f>
        <v>0</v>
      </c>
      <c r="B252" s="6">
        <f>'Final (ha)'!B252</f>
        <v>0</v>
      </c>
      <c r="C252" s="6">
        <f>'Final (ha)'!C252</f>
        <v>0</v>
      </c>
      <c r="D252" s="6">
        <f>'Final (ha)'!D252</f>
        <v>0</v>
      </c>
      <c r="E252" s="6">
        <f>'Final (ha)'!E252</f>
        <v>0</v>
      </c>
      <c r="F252" s="6">
        <f>'Final (ha)'!F252</f>
        <v>0</v>
      </c>
      <c r="G252" s="6">
        <f>'Final (ha)'!G252</f>
        <v>0</v>
      </c>
      <c r="H252" s="6">
        <f>'Final (ha)'!H252</f>
        <v>0</v>
      </c>
      <c r="I252" s="6">
        <f>'Final (ha)'!K252</f>
        <v>0</v>
      </c>
      <c r="J252" s="6">
        <f>'Final (ha)'!J252*2.471044</f>
        <v>0</v>
      </c>
      <c r="K252" s="6">
        <f>'Final (ha)'!K252*2.471044</f>
        <v>0</v>
      </c>
      <c r="L252" s="6">
        <f>'Final (ha)'!L252*2.471044</f>
        <v>0</v>
      </c>
      <c r="M252" s="6">
        <f>'Final (ha)'!M252*2.471044</f>
        <v>0</v>
      </c>
      <c r="N252" s="6">
        <f>'Final (ha)'!N252*2.471044</f>
        <v>0</v>
      </c>
      <c r="O252" s="6">
        <f>'Final (ha)'!O252*2.471044</f>
        <v>0</v>
      </c>
      <c r="P252" s="6">
        <f>'Final (ha)'!P252*2.471044</f>
        <v>0</v>
      </c>
      <c r="Q252" s="6">
        <f>'Final (ha)'!Q252*2.471044</f>
        <v>0</v>
      </c>
      <c r="R252" s="6">
        <f>'Final (ha)'!R252*2.471044</f>
        <v>0</v>
      </c>
      <c r="S252" s="6">
        <f>'Final (ha)'!S252*2.471044</f>
        <v>0</v>
      </c>
      <c r="T252" s="6">
        <f>'Final (ha)'!T252*2.471044</f>
        <v>0</v>
      </c>
      <c r="U252" s="6">
        <f>'Final (ha)'!U252*2.471044</f>
        <v>0</v>
      </c>
      <c r="V252" s="6">
        <f>'Final (ha)'!V252*2.471044</f>
        <v>0</v>
      </c>
      <c r="W252" s="6">
        <f>'Final (ha)'!W252*2.471044</f>
        <v>0</v>
      </c>
      <c r="X252" s="6">
        <f>'Final (ha)'!X252*2.471044</f>
        <v>0</v>
      </c>
      <c r="Y252" s="6">
        <f>'Final (ha)'!Y252*2.471044</f>
        <v>0</v>
      </c>
      <c r="Z252" s="6">
        <f>'Final (ha)'!Z252*2.471044</f>
        <v>0</v>
      </c>
      <c r="AA252" s="6">
        <f>'Final (ha)'!AA252*2.471044</f>
        <v>0</v>
      </c>
      <c r="AB252" s="6">
        <f>'Final (ha)'!AB252*2.471044</f>
        <v>0</v>
      </c>
      <c r="AC252" s="6">
        <f>'Final (ha)'!AC252*2.471044</f>
        <v>0</v>
      </c>
      <c r="AD252" s="6">
        <f>'Final (ha)'!AD252*2.471044</f>
        <v>0</v>
      </c>
      <c r="AE252" s="6">
        <f>'Final (ha)'!AE252*2.471044</f>
        <v>0</v>
      </c>
      <c r="AF252" s="6">
        <f>'Final (ha)'!AF252*2.471044</f>
        <v>0</v>
      </c>
      <c r="AG252" s="6">
        <f>'Final (ha)'!AG252*2.471044</f>
        <v>0</v>
      </c>
      <c r="AH252" s="6">
        <f>'Final (ha)'!AH252*2.471044</f>
        <v>0</v>
      </c>
    </row>
    <row r="253" spans="1:34" x14ac:dyDescent="0.25">
      <c r="A253" s="6">
        <f>'Final (ha)'!A253</f>
        <v>0</v>
      </c>
      <c r="B253" s="6">
        <f>'Final (ha)'!B253</f>
        <v>0</v>
      </c>
      <c r="C253" s="6">
        <f>'Final (ha)'!C253</f>
        <v>0</v>
      </c>
      <c r="D253" s="6">
        <f>'Final (ha)'!D253</f>
        <v>0</v>
      </c>
      <c r="E253" s="6">
        <f>'Final (ha)'!E253</f>
        <v>0</v>
      </c>
      <c r="F253" s="6">
        <f>'Final (ha)'!F253</f>
        <v>0</v>
      </c>
      <c r="G253" s="6">
        <f>'Final (ha)'!G253</f>
        <v>0</v>
      </c>
      <c r="H253" s="6">
        <f>'Final (ha)'!H253</f>
        <v>0</v>
      </c>
      <c r="I253" s="6">
        <f>'Final (ha)'!K253</f>
        <v>0</v>
      </c>
      <c r="J253" s="6">
        <f>'Final (ha)'!J253*2.471044</f>
        <v>0</v>
      </c>
      <c r="K253" s="6">
        <f>'Final (ha)'!K253*2.471044</f>
        <v>0</v>
      </c>
      <c r="L253" s="6">
        <f>'Final (ha)'!L253*2.471044</f>
        <v>0</v>
      </c>
      <c r="M253" s="6">
        <f>'Final (ha)'!M253*2.471044</f>
        <v>0</v>
      </c>
      <c r="N253" s="6">
        <f>'Final (ha)'!N253*2.471044</f>
        <v>0</v>
      </c>
      <c r="O253" s="6">
        <f>'Final (ha)'!O253*2.471044</f>
        <v>0</v>
      </c>
      <c r="P253" s="6">
        <f>'Final (ha)'!P253*2.471044</f>
        <v>0</v>
      </c>
      <c r="Q253" s="6">
        <f>'Final (ha)'!Q253*2.471044</f>
        <v>0</v>
      </c>
      <c r="R253" s="6">
        <f>'Final (ha)'!R253*2.471044</f>
        <v>0</v>
      </c>
      <c r="S253" s="6">
        <f>'Final (ha)'!S253*2.471044</f>
        <v>0</v>
      </c>
      <c r="T253" s="6">
        <f>'Final (ha)'!T253*2.471044</f>
        <v>0</v>
      </c>
      <c r="U253" s="6">
        <f>'Final (ha)'!U253*2.471044</f>
        <v>0</v>
      </c>
      <c r="V253" s="6">
        <f>'Final (ha)'!V253*2.471044</f>
        <v>0</v>
      </c>
      <c r="W253" s="6">
        <f>'Final (ha)'!W253*2.471044</f>
        <v>0</v>
      </c>
      <c r="X253" s="6">
        <f>'Final (ha)'!X253*2.471044</f>
        <v>0</v>
      </c>
      <c r="Y253" s="6">
        <f>'Final (ha)'!Y253*2.471044</f>
        <v>0</v>
      </c>
      <c r="Z253" s="6">
        <f>'Final (ha)'!Z253*2.471044</f>
        <v>0</v>
      </c>
      <c r="AA253" s="6">
        <f>'Final (ha)'!AA253*2.471044</f>
        <v>0</v>
      </c>
      <c r="AB253" s="6">
        <f>'Final (ha)'!AB253*2.471044</f>
        <v>0</v>
      </c>
      <c r="AC253" s="6">
        <f>'Final (ha)'!AC253*2.471044</f>
        <v>0</v>
      </c>
      <c r="AD253" s="6">
        <f>'Final (ha)'!AD253*2.471044</f>
        <v>0</v>
      </c>
      <c r="AE253" s="6">
        <f>'Final (ha)'!AE253*2.471044</f>
        <v>0</v>
      </c>
      <c r="AF253" s="6">
        <f>'Final (ha)'!AF253*2.471044</f>
        <v>0</v>
      </c>
      <c r="AG253" s="6">
        <f>'Final (ha)'!AG253*2.471044</f>
        <v>0</v>
      </c>
      <c r="AH253" s="6">
        <f>'Final (ha)'!AH253*2.471044</f>
        <v>0</v>
      </c>
    </row>
    <row r="254" spans="1:34" x14ac:dyDescent="0.25">
      <c r="A254" s="6">
        <f>'Final (ha)'!A254</f>
        <v>0</v>
      </c>
      <c r="B254" s="6">
        <f>'Final (ha)'!B254</f>
        <v>0</v>
      </c>
      <c r="C254" s="6">
        <f>'Final (ha)'!C254</f>
        <v>0</v>
      </c>
      <c r="D254" s="6">
        <f>'Final (ha)'!D254</f>
        <v>0</v>
      </c>
      <c r="E254" s="6">
        <f>'Final (ha)'!E254</f>
        <v>0</v>
      </c>
      <c r="F254" s="6">
        <f>'Final (ha)'!F254</f>
        <v>0</v>
      </c>
      <c r="G254" s="6">
        <f>'Final (ha)'!G254</f>
        <v>0</v>
      </c>
      <c r="H254" s="6">
        <f>'Final (ha)'!H254</f>
        <v>0</v>
      </c>
      <c r="I254" s="6">
        <f>'Final (ha)'!K254</f>
        <v>0</v>
      </c>
      <c r="J254" s="6">
        <f>'Final (ha)'!J254*2.471044</f>
        <v>0</v>
      </c>
      <c r="K254" s="6">
        <f>'Final (ha)'!K254*2.471044</f>
        <v>0</v>
      </c>
      <c r="L254" s="6">
        <f>'Final (ha)'!L254*2.471044</f>
        <v>0</v>
      </c>
      <c r="M254" s="6">
        <f>'Final (ha)'!M254*2.471044</f>
        <v>0</v>
      </c>
      <c r="N254" s="6">
        <f>'Final (ha)'!N254*2.471044</f>
        <v>0</v>
      </c>
      <c r="O254" s="6">
        <f>'Final (ha)'!O254*2.471044</f>
        <v>0</v>
      </c>
      <c r="P254" s="6">
        <f>'Final (ha)'!P254*2.471044</f>
        <v>0</v>
      </c>
      <c r="Q254" s="6">
        <f>'Final (ha)'!Q254*2.471044</f>
        <v>0</v>
      </c>
      <c r="R254" s="6">
        <f>'Final (ha)'!R254*2.471044</f>
        <v>0</v>
      </c>
      <c r="S254" s="6">
        <f>'Final (ha)'!S254*2.471044</f>
        <v>0</v>
      </c>
      <c r="T254" s="6">
        <f>'Final (ha)'!T254*2.471044</f>
        <v>0</v>
      </c>
      <c r="U254" s="6">
        <f>'Final (ha)'!U254*2.471044</f>
        <v>0</v>
      </c>
      <c r="V254" s="6">
        <f>'Final (ha)'!V254*2.471044</f>
        <v>0</v>
      </c>
      <c r="W254" s="6">
        <f>'Final (ha)'!W254*2.471044</f>
        <v>0</v>
      </c>
      <c r="X254" s="6">
        <f>'Final (ha)'!X254*2.471044</f>
        <v>0</v>
      </c>
      <c r="Y254" s="6">
        <f>'Final (ha)'!Y254*2.471044</f>
        <v>0</v>
      </c>
      <c r="Z254" s="6">
        <f>'Final (ha)'!Z254*2.471044</f>
        <v>0</v>
      </c>
      <c r="AA254" s="6">
        <f>'Final (ha)'!AA254*2.471044</f>
        <v>0</v>
      </c>
      <c r="AB254" s="6">
        <f>'Final (ha)'!AB254*2.471044</f>
        <v>0</v>
      </c>
      <c r="AC254" s="6">
        <f>'Final (ha)'!AC254*2.471044</f>
        <v>0</v>
      </c>
      <c r="AD254" s="6">
        <f>'Final (ha)'!AD254*2.471044</f>
        <v>0</v>
      </c>
      <c r="AE254" s="6">
        <f>'Final (ha)'!AE254*2.471044</f>
        <v>0</v>
      </c>
      <c r="AF254" s="6">
        <f>'Final (ha)'!AF254*2.471044</f>
        <v>0</v>
      </c>
      <c r="AG254" s="6">
        <f>'Final (ha)'!AG254*2.471044</f>
        <v>0</v>
      </c>
      <c r="AH254" s="6">
        <f>'Final (ha)'!AH254*2.471044</f>
        <v>0</v>
      </c>
    </row>
    <row r="255" spans="1:34" x14ac:dyDescent="0.25">
      <c r="A255" s="6">
        <f>'Final (ha)'!A255</f>
        <v>0</v>
      </c>
      <c r="B255" s="6">
        <f>'Final (ha)'!B255</f>
        <v>0</v>
      </c>
      <c r="C255" s="6">
        <f>'Final (ha)'!C255</f>
        <v>0</v>
      </c>
      <c r="D255" s="6">
        <f>'Final (ha)'!D255</f>
        <v>0</v>
      </c>
      <c r="E255" s="6">
        <f>'Final (ha)'!E255</f>
        <v>0</v>
      </c>
      <c r="F255" s="6">
        <f>'Final (ha)'!F255</f>
        <v>0</v>
      </c>
      <c r="G255" s="6">
        <f>'Final (ha)'!G255</f>
        <v>0</v>
      </c>
      <c r="H255" s="6">
        <f>'Final (ha)'!H255</f>
        <v>0</v>
      </c>
      <c r="I255" s="6">
        <f>'Final (ha)'!K255</f>
        <v>0</v>
      </c>
      <c r="J255" s="6">
        <f>'Final (ha)'!J255*2.471044</f>
        <v>0</v>
      </c>
      <c r="K255" s="6">
        <f>'Final (ha)'!K255*2.471044</f>
        <v>0</v>
      </c>
      <c r="L255" s="6">
        <f>'Final (ha)'!L255*2.471044</f>
        <v>0</v>
      </c>
      <c r="M255" s="6">
        <f>'Final (ha)'!M255*2.471044</f>
        <v>0</v>
      </c>
      <c r="N255" s="6">
        <f>'Final (ha)'!N255*2.471044</f>
        <v>0</v>
      </c>
      <c r="O255" s="6">
        <f>'Final (ha)'!O255*2.471044</f>
        <v>0</v>
      </c>
      <c r="P255" s="6">
        <f>'Final (ha)'!P255*2.471044</f>
        <v>0</v>
      </c>
      <c r="Q255" s="6">
        <f>'Final (ha)'!Q255*2.471044</f>
        <v>0</v>
      </c>
      <c r="R255" s="6">
        <f>'Final (ha)'!R255*2.471044</f>
        <v>0</v>
      </c>
      <c r="S255" s="6">
        <f>'Final (ha)'!S255*2.471044</f>
        <v>0</v>
      </c>
      <c r="T255" s="6">
        <f>'Final (ha)'!T255*2.471044</f>
        <v>0</v>
      </c>
      <c r="U255" s="6">
        <f>'Final (ha)'!U255*2.471044</f>
        <v>0</v>
      </c>
      <c r="V255" s="6">
        <f>'Final (ha)'!V255*2.471044</f>
        <v>0</v>
      </c>
      <c r="W255" s="6">
        <f>'Final (ha)'!W255*2.471044</f>
        <v>0</v>
      </c>
      <c r="X255" s="6">
        <f>'Final (ha)'!X255*2.471044</f>
        <v>0</v>
      </c>
      <c r="Y255" s="6">
        <f>'Final (ha)'!Y255*2.471044</f>
        <v>0</v>
      </c>
      <c r="Z255" s="6">
        <f>'Final (ha)'!Z255*2.471044</f>
        <v>0</v>
      </c>
      <c r="AA255" s="6">
        <f>'Final (ha)'!AA255*2.471044</f>
        <v>0</v>
      </c>
      <c r="AB255" s="6">
        <f>'Final (ha)'!AB255*2.471044</f>
        <v>0</v>
      </c>
      <c r="AC255" s="6">
        <f>'Final (ha)'!AC255*2.471044</f>
        <v>0</v>
      </c>
      <c r="AD255" s="6">
        <f>'Final (ha)'!AD255*2.471044</f>
        <v>0</v>
      </c>
      <c r="AE255" s="6">
        <f>'Final (ha)'!AE255*2.471044</f>
        <v>0</v>
      </c>
      <c r="AF255" s="6">
        <f>'Final (ha)'!AF255*2.471044</f>
        <v>0</v>
      </c>
      <c r="AG255" s="6">
        <f>'Final (ha)'!AG255*2.471044</f>
        <v>0</v>
      </c>
      <c r="AH255" s="6">
        <f>'Final (ha)'!AH255*2.471044</f>
        <v>0</v>
      </c>
    </row>
    <row r="256" spans="1:34" x14ac:dyDescent="0.25">
      <c r="A256" s="6">
        <f>'Final (ha)'!A256</f>
        <v>0</v>
      </c>
      <c r="B256" s="6">
        <f>'Final (ha)'!B256</f>
        <v>0</v>
      </c>
      <c r="C256" s="6">
        <f>'Final (ha)'!C256</f>
        <v>0</v>
      </c>
      <c r="D256" s="6">
        <f>'Final (ha)'!D256</f>
        <v>0</v>
      </c>
      <c r="E256" s="6">
        <f>'Final (ha)'!E256</f>
        <v>0</v>
      </c>
      <c r="F256" s="6">
        <f>'Final (ha)'!F256</f>
        <v>0</v>
      </c>
      <c r="G256" s="6">
        <f>'Final (ha)'!G256</f>
        <v>0</v>
      </c>
      <c r="H256" s="6">
        <f>'Final (ha)'!H256</f>
        <v>0</v>
      </c>
      <c r="I256" s="6">
        <f>'Final (ha)'!K256</f>
        <v>0</v>
      </c>
      <c r="J256" s="6">
        <f>'Final (ha)'!J256*2.471044</f>
        <v>0</v>
      </c>
      <c r="K256" s="6">
        <f>'Final (ha)'!K256*2.471044</f>
        <v>0</v>
      </c>
      <c r="L256" s="6">
        <f>'Final (ha)'!L256*2.471044</f>
        <v>0</v>
      </c>
      <c r="M256" s="6">
        <f>'Final (ha)'!M256*2.471044</f>
        <v>0</v>
      </c>
      <c r="N256" s="6">
        <f>'Final (ha)'!N256*2.471044</f>
        <v>0</v>
      </c>
      <c r="O256" s="6">
        <f>'Final (ha)'!O256*2.471044</f>
        <v>0</v>
      </c>
      <c r="P256" s="6">
        <f>'Final (ha)'!P256*2.471044</f>
        <v>0</v>
      </c>
      <c r="Q256" s="6">
        <f>'Final (ha)'!Q256*2.471044</f>
        <v>0</v>
      </c>
      <c r="R256" s="6">
        <f>'Final (ha)'!R256*2.471044</f>
        <v>0</v>
      </c>
      <c r="S256" s="6">
        <f>'Final (ha)'!S256*2.471044</f>
        <v>0</v>
      </c>
      <c r="T256" s="6">
        <f>'Final (ha)'!T256*2.471044</f>
        <v>0</v>
      </c>
      <c r="U256" s="6">
        <f>'Final (ha)'!U256*2.471044</f>
        <v>0</v>
      </c>
      <c r="V256" s="6">
        <f>'Final (ha)'!V256*2.471044</f>
        <v>0</v>
      </c>
      <c r="W256" s="6">
        <f>'Final (ha)'!W256*2.471044</f>
        <v>0</v>
      </c>
      <c r="X256" s="6">
        <f>'Final (ha)'!X256*2.471044</f>
        <v>0</v>
      </c>
      <c r="Y256" s="6">
        <f>'Final (ha)'!Y256*2.471044</f>
        <v>0</v>
      </c>
      <c r="Z256" s="6">
        <f>'Final (ha)'!Z256*2.471044</f>
        <v>0</v>
      </c>
      <c r="AA256" s="6">
        <f>'Final (ha)'!AA256*2.471044</f>
        <v>0</v>
      </c>
      <c r="AB256" s="6">
        <f>'Final (ha)'!AB256*2.471044</f>
        <v>0</v>
      </c>
      <c r="AC256" s="6">
        <f>'Final (ha)'!AC256*2.471044</f>
        <v>0</v>
      </c>
      <c r="AD256" s="6">
        <f>'Final (ha)'!AD256*2.471044</f>
        <v>0</v>
      </c>
      <c r="AE256" s="6">
        <f>'Final (ha)'!AE256*2.471044</f>
        <v>0</v>
      </c>
      <c r="AF256" s="6">
        <f>'Final (ha)'!AF256*2.471044</f>
        <v>0</v>
      </c>
      <c r="AG256" s="6">
        <f>'Final (ha)'!AG256*2.471044</f>
        <v>0</v>
      </c>
      <c r="AH256" s="6">
        <f>'Final (ha)'!AH256*2.471044</f>
        <v>0</v>
      </c>
    </row>
    <row r="257" spans="1:34" x14ac:dyDescent="0.25">
      <c r="A257" s="6">
        <f>'Final (ha)'!A257</f>
        <v>0</v>
      </c>
      <c r="B257" s="6">
        <f>'Final (ha)'!B257</f>
        <v>0</v>
      </c>
      <c r="C257" s="6">
        <f>'Final (ha)'!C257</f>
        <v>0</v>
      </c>
      <c r="D257" s="6">
        <f>'Final (ha)'!D257</f>
        <v>0</v>
      </c>
      <c r="E257" s="6">
        <f>'Final (ha)'!E257</f>
        <v>0</v>
      </c>
      <c r="F257" s="6">
        <f>'Final (ha)'!F257</f>
        <v>0</v>
      </c>
      <c r="G257" s="6">
        <f>'Final (ha)'!G257</f>
        <v>0</v>
      </c>
      <c r="H257" s="6">
        <f>'Final (ha)'!H257</f>
        <v>0</v>
      </c>
      <c r="I257" s="6">
        <f>'Final (ha)'!K257</f>
        <v>0</v>
      </c>
      <c r="J257" s="6">
        <f>'Final (ha)'!J257*2.471044</f>
        <v>0</v>
      </c>
      <c r="K257" s="6">
        <f>'Final (ha)'!K257*2.471044</f>
        <v>0</v>
      </c>
      <c r="L257" s="6">
        <f>'Final (ha)'!L257*2.471044</f>
        <v>0</v>
      </c>
      <c r="M257" s="6">
        <f>'Final (ha)'!M257*2.471044</f>
        <v>0</v>
      </c>
      <c r="N257" s="6">
        <f>'Final (ha)'!N257*2.471044</f>
        <v>0</v>
      </c>
      <c r="O257" s="6">
        <f>'Final (ha)'!O257*2.471044</f>
        <v>0</v>
      </c>
      <c r="P257" s="6">
        <f>'Final (ha)'!P257*2.471044</f>
        <v>0</v>
      </c>
      <c r="Q257" s="6">
        <f>'Final (ha)'!Q257*2.471044</f>
        <v>0</v>
      </c>
      <c r="R257" s="6">
        <f>'Final (ha)'!R257*2.471044</f>
        <v>0</v>
      </c>
      <c r="S257" s="6">
        <f>'Final (ha)'!S257*2.471044</f>
        <v>0</v>
      </c>
      <c r="T257" s="6">
        <f>'Final (ha)'!T257*2.471044</f>
        <v>0</v>
      </c>
      <c r="U257" s="6">
        <f>'Final (ha)'!U257*2.471044</f>
        <v>0</v>
      </c>
      <c r="V257" s="6">
        <f>'Final (ha)'!V257*2.471044</f>
        <v>0</v>
      </c>
      <c r="W257" s="6">
        <f>'Final (ha)'!W257*2.471044</f>
        <v>0</v>
      </c>
      <c r="X257" s="6">
        <f>'Final (ha)'!X257*2.471044</f>
        <v>0</v>
      </c>
      <c r="Y257" s="6">
        <f>'Final (ha)'!Y257*2.471044</f>
        <v>0</v>
      </c>
      <c r="Z257" s="6">
        <f>'Final (ha)'!Z257*2.471044</f>
        <v>0</v>
      </c>
      <c r="AA257" s="6">
        <f>'Final (ha)'!AA257*2.471044</f>
        <v>0</v>
      </c>
      <c r="AB257" s="6">
        <f>'Final (ha)'!AB257*2.471044</f>
        <v>0</v>
      </c>
      <c r="AC257" s="6">
        <f>'Final (ha)'!AC257*2.471044</f>
        <v>0</v>
      </c>
      <c r="AD257" s="6">
        <f>'Final (ha)'!AD257*2.471044</f>
        <v>0</v>
      </c>
      <c r="AE257" s="6">
        <f>'Final (ha)'!AE257*2.471044</f>
        <v>0</v>
      </c>
      <c r="AF257" s="6">
        <f>'Final (ha)'!AF257*2.471044</f>
        <v>0</v>
      </c>
      <c r="AG257" s="6">
        <f>'Final (ha)'!AG257*2.471044</f>
        <v>0</v>
      </c>
      <c r="AH257" s="6">
        <f>'Final (ha)'!AH257*2.471044</f>
        <v>0</v>
      </c>
    </row>
    <row r="258" spans="1:34" x14ac:dyDescent="0.25">
      <c r="A258" s="6">
        <f>'Final (ha)'!A258</f>
        <v>0</v>
      </c>
      <c r="B258" s="6">
        <f>'Final (ha)'!B258</f>
        <v>0</v>
      </c>
      <c r="C258" s="6">
        <f>'Final (ha)'!C258</f>
        <v>0</v>
      </c>
      <c r="D258" s="6">
        <f>'Final (ha)'!D258</f>
        <v>0</v>
      </c>
      <c r="E258" s="6">
        <f>'Final (ha)'!E258</f>
        <v>0</v>
      </c>
      <c r="F258" s="6">
        <f>'Final (ha)'!F258</f>
        <v>0</v>
      </c>
      <c r="G258" s="6">
        <f>'Final (ha)'!G258</f>
        <v>0</v>
      </c>
      <c r="H258" s="6">
        <f>'Final (ha)'!H258</f>
        <v>0</v>
      </c>
      <c r="I258" s="6">
        <f>'Final (ha)'!K258</f>
        <v>0</v>
      </c>
      <c r="J258" s="6">
        <f>'Final (ha)'!J258*2.471044</f>
        <v>0</v>
      </c>
      <c r="K258" s="6">
        <f>'Final (ha)'!K258*2.471044</f>
        <v>0</v>
      </c>
      <c r="L258" s="6">
        <f>'Final (ha)'!L258*2.471044</f>
        <v>0</v>
      </c>
      <c r="M258" s="6">
        <f>'Final (ha)'!M258*2.471044</f>
        <v>0</v>
      </c>
      <c r="N258" s="6">
        <f>'Final (ha)'!N258*2.471044</f>
        <v>0</v>
      </c>
      <c r="O258" s="6">
        <f>'Final (ha)'!O258*2.471044</f>
        <v>0</v>
      </c>
      <c r="P258" s="6">
        <f>'Final (ha)'!P258*2.471044</f>
        <v>0</v>
      </c>
      <c r="Q258" s="6">
        <f>'Final (ha)'!Q258*2.471044</f>
        <v>0</v>
      </c>
      <c r="R258" s="6">
        <f>'Final (ha)'!R258*2.471044</f>
        <v>0</v>
      </c>
      <c r="S258" s="6">
        <f>'Final (ha)'!S258*2.471044</f>
        <v>0</v>
      </c>
      <c r="T258" s="6">
        <f>'Final (ha)'!T258*2.471044</f>
        <v>0</v>
      </c>
      <c r="U258" s="6">
        <f>'Final (ha)'!U258*2.471044</f>
        <v>0</v>
      </c>
      <c r="V258" s="6">
        <f>'Final (ha)'!V258*2.471044</f>
        <v>0</v>
      </c>
      <c r="W258" s="6">
        <f>'Final (ha)'!W258*2.471044</f>
        <v>0</v>
      </c>
      <c r="X258" s="6">
        <f>'Final (ha)'!X258*2.471044</f>
        <v>0</v>
      </c>
      <c r="Y258" s="6">
        <f>'Final (ha)'!Y258*2.471044</f>
        <v>0</v>
      </c>
      <c r="Z258" s="6">
        <f>'Final (ha)'!Z258*2.471044</f>
        <v>0</v>
      </c>
      <c r="AA258" s="6">
        <f>'Final (ha)'!AA258*2.471044</f>
        <v>0</v>
      </c>
      <c r="AB258" s="6">
        <f>'Final (ha)'!AB258*2.471044</f>
        <v>0</v>
      </c>
      <c r="AC258" s="6">
        <f>'Final (ha)'!AC258*2.471044</f>
        <v>0</v>
      </c>
      <c r="AD258" s="6">
        <f>'Final (ha)'!AD258*2.471044</f>
        <v>0</v>
      </c>
      <c r="AE258" s="6">
        <f>'Final (ha)'!AE258*2.471044</f>
        <v>0</v>
      </c>
      <c r="AF258" s="6">
        <f>'Final (ha)'!AF258*2.471044</f>
        <v>0</v>
      </c>
      <c r="AG258" s="6">
        <f>'Final (ha)'!AG258*2.471044</f>
        <v>0</v>
      </c>
      <c r="AH258" s="6">
        <f>'Final (ha)'!AH258*2.471044</f>
        <v>0</v>
      </c>
    </row>
    <row r="259" spans="1:34" x14ac:dyDescent="0.25">
      <c r="A259" s="6">
        <f>'Final (ha)'!A259</f>
        <v>0</v>
      </c>
      <c r="B259" s="6">
        <f>'Final (ha)'!B259</f>
        <v>0</v>
      </c>
      <c r="C259" s="6">
        <f>'Final (ha)'!C259</f>
        <v>0</v>
      </c>
      <c r="D259" s="6">
        <f>'Final (ha)'!D259</f>
        <v>0</v>
      </c>
      <c r="E259" s="6">
        <f>'Final (ha)'!E259</f>
        <v>0</v>
      </c>
      <c r="F259" s="6">
        <f>'Final (ha)'!F259</f>
        <v>0</v>
      </c>
      <c r="G259" s="6">
        <f>'Final (ha)'!G259</f>
        <v>0</v>
      </c>
      <c r="H259" s="6">
        <f>'Final (ha)'!H259</f>
        <v>0</v>
      </c>
      <c r="I259" s="6">
        <f>'Final (ha)'!K259</f>
        <v>0</v>
      </c>
      <c r="J259" s="6">
        <f>'Final (ha)'!J259*2.471044</f>
        <v>0</v>
      </c>
      <c r="K259" s="6">
        <f>'Final (ha)'!K259*2.471044</f>
        <v>0</v>
      </c>
      <c r="L259" s="6">
        <f>'Final (ha)'!L259*2.471044</f>
        <v>0</v>
      </c>
      <c r="M259" s="6">
        <f>'Final (ha)'!M259*2.471044</f>
        <v>0</v>
      </c>
      <c r="N259" s="6">
        <f>'Final (ha)'!N259*2.471044</f>
        <v>0</v>
      </c>
      <c r="O259" s="6">
        <f>'Final (ha)'!O259*2.471044</f>
        <v>0</v>
      </c>
      <c r="P259" s="6">
        <f>'Final (ha)'!P259*2.471044</f>
        <v>0</v>
      </c>
      <c r="Q259" s="6">
        <f>'Final (ha)'!Q259*2.471044</f>
        <v>0</v>
      </c>
      <c r="R259" s="6">
        <f>'Final (ha)'!R259*2.471044</f>
        <v>0</v>
      </c>
      <c r="S259" s="6">
        <f>'Final (ha)'!S259*2.471044</f>
        <v>0</v>
      </c>
      <c r="T259" s="6">
        <f>'Final (ha)'!T259*2.471044</f>
        <v>0</v>
      </c>
      <c r="U259" s="6">
        <f>'Final (ha)'!U259*2.471044</f>
        <v>0</v>
      </c>
      <c r="V259" s="6">
        <f>'Final (ha)'!V259*2.471044</f>
        <v>0</v>
      </c>
      <c r="W259" s="6">
        <f>'Final (ha)'!W259*2.471044</f>
        <v>0</v>
      </c>
      <c r="X259" s="6">
        <f>'Final (ha)'!X259*2.471044</f>
        <v>0</v>
      </c>
      <c r="Y259" s="6">
        <f>'Final (ha)'!Y259*2.471044</f>
        <v>0</v>
      </c>
      <c r="Z259" s="6">
        <f>'Final (ha)'!Z259*2.471044</f>
        <v>0</v>
      </c>
      <c r="AA259" s="6">
        <f>'Final (ha)'!AA259*2.471044</f>
        <v>0</v>
      </c>
      <c r="AB259" s="6">
        <f>'Final (ha)'!AB259*2.471044</f>
        <v>0</v>
      </c>
      <c r="AC259" s="6">
        <f>'Final (ha)'!AC259*2.471044</f>
        <v>0</v>
      </c>
      <c r="AD259" s="6">
        <f>'Final (ha)'!AD259*2.471044</f>
        <v>0</v>
      </c>
      <c r="AE259" s="6">
        <f>'Final (ha)'!AE259*2.471044</f>
        <v>0</v>
      </c>
      <c r="AF259" s="6">
        <f>'Final (ha)'!AF259*2.471044</f>
        <v>0</v>
      </c>
      <c r="AG259" s="6">
        <f>'Final (ha)'!AG259*2.471044</f>
        <v>0</v>
      </c>
      <c r="AH259" s="6">
        <f>'Final (ha)'!AH259*2.471044</f>
        <v>0</v>
      </c>
    </row>
    <row r="260" spans="1:34" x14ac:dyDescent="0.25">
      <c r="A260" s="6">
        <f>'Final (ha)'!A260</f>
        <v>0</v>
      </c>
      <c r="B260" s="6">
        <f>'Final (ha)'!B260</f>
        <v>0</v>
      </c>
      <c r="C260" s="6">
        <f>'Final (ha)'!C260</f>
        <v>0</v>
      </c>
      <c r="D260" s="6">
        <f>'Final (ha)'!D260</f>
        <v>0</v>
      </c>
      <c r="E260" s="6">
        <f>'Final (ha)'!E260</f>
        <v>0</v>
      </c>
      <c r="F260" s="6">
        <f>'Final (ha)'!F260</f>
        <v>0</v>
      </c>
      <c r="G260" s="6">
        <f>'Final (ha)'!G260</f>
        <v>0</v>
      </c>
      <c r="H260" s="6">
        <f>'Final (ha)'!H260</f>
        <v>0</v>
      </c>
      <c r="I260" s="6">
        <f>'Final (ha)'!K260</f>
        <v>0</v>
      </c>
      <c r="J260" s="6">
        <f>'Final (ha)'!J260*2.471044</f>
        <v>0</v>
      </c>
      <c r="K260" s="6">
        <f>'Final (ha)'!K260*2.471044</f>
        <v>0</v>
      </c>
      <c r="L260" s="6">
        <f>'Final (ha)'!L260*2.471044</f>
        <v>0</v>
      </c>
      <c r="M260" s="6">
        <f>'Final (ha)'!M260*2.471044</f>
        <v>0</v>
      </c>
      <c r="N260" s="6">
        <f>'Final (ha)'!N260*2.471044</f>
        <v>0</v>
      </c>
      <c r="O260" s="6">
        <f>'Final (ha)'!O260*2.471044</f>
        <v>0</v>
      </c>
      <c r="P260" s="6">
        <f>'Final (ha)'!P260*2.471044</f>
        <v>0</v>
      </c>
      <c r="Q260" s="6">
        <f>'Final (ha)'!Q260*2.471044</f>
        <v>0</v>
      </c>
      <c r="R260" s="6">
        <f>'Final (ha)'!R260*2.471044</f>
        <v>0</v>
      </c>
      <c r="S260" s="6">
        <f>'Final (ha)'!S260*2.471044</f>
        <v>0</v>
      </c>
      <c r="T260" s="6">
        <f>'Final (ha)'!T260*2.471044</f>
        <v>0</v>
      </c>
      <c r="U260" s="6">
        <f>'Final (ha)'!U260*2.471044</f>
        <v>0</v>
      </c>
      <c r="V260" s="6">
        <f>'Final (ha)'!V260*2.471044</f>
        <v>0</v>
      </c>
      <c r="W260" s="6">
        <f>'Final (ha)'!W260*2.471044</f>
        <v>0</v>
      </c>
      <c r="X260" s="6">
        <f>'Final (ha)'!X260*2.471044</f>
        <v>0</v>
      </c>
      <c r="Y260" s="6">
        <f>'Final (ha)'!Y260*2.471044</f>
        <v>0</v>
      </c>
      <c r="Z260" s="6">
        <f>'Final (ha)'!Z260*2.471044</f>
        <v>0</v>
      </c>
      <c r="AA260" s="6">
        <f>'Final (ha)'!AA260*2.471044</f>
        <v>0</v>
      </c>
      <c r="AB260" s="6">
        <f>'Final (ha)'!AB260*2.471044</f>
        <v>0</v>
      </c>
      <c r="AC260" s="6">
        <f>'Final (ha)'!AC260*2.471044</f>
        <v>0</v>
      </c>
      <c r="AD260" s="6">
        <f>'Final (ha)'!AD260*2.471044</f>
        <v>0</v>
      </c>
      <c r="AE260" s="6">
        <f>'Final (ha)'!AE260*2.471044</f>
        <v>0</v>
      </c>
      <c r="AF260" s="6">
        <f>'Final (ha)'!AF260*2.471044</f>
        <v>0</v>
      </c>
      <c r="AG260" s="6">
        <f>'Final (ha)'!AG260*2.471044</f>
        <v>0</v>
      </c>
      <c r="AH260" s="6">
        <f>'Final (ha)'!AH260*2.471044</f>
        <v>0</v>
      </c>
    </row>
    <row r="261" spans="1:34" x14ac:dyDescent="0.25">
      <c r="A261" s="6">
        <f>'Final (ha)'!A261</f>
        <v>0</v>
      </c>
      <c r="B261" s="6">
        <f>'Final (ha)'!B261</f>
        <v>0</v>
      </c>
      <c r="C261" s="6">
        <f>'Final (ha)'!C261</f>
        <v>0</v>
      </c>
      <c r="D261" s="6">
        <f>'Final (ha)'!D261</f>
        <v>0</v>
      </c>
      <c r="E261" s="6">
        <f>'Final (ha)'!E261</f>
        <v>0</v>
      </c>
      <c r="F261" s="6">
        <f>'Final (ha)'!F261</f>
        <v>0</v>
      </c>
      <c r="G261" s="6">
        <f>'Final (ha)'!G261</f>
        <v>0</v>
      </c>
      <c r="H261" s="6">
        <f>'Final (ha)'!H261</f>
        <v>0</v>
      </c>
      <c r="I261" s="6">
        <f>'Final (ha)'!K261</f>
        <v>0</v>
      </c>
      <c r="J261" s="6">
        <f>'Final (ha)'!J261*2.471044</f>
        <v>0</v>
      </c>
      <c r="K261" s="6">
        <f>'Final (ha)'!K261*2.471044</f>
        <v>0</v>
      </c>
      <c r="L261" s="6">
        <f>'Final (ha)'!L261*2.471044</f>
        <v>0</v>
      </c>
      <c r="M261" s="6">
        <f>'Final (ha)'!M261*2.471044</f>
        <v>0</v>
      </c>
      <c r="N261" s="6">
        <f>'Final (ha)'!N261*2.471044</f>
        <v>0</v>
      </c>
      <c r="O261" s="6">
        <f>'Final (ha)'!O261*2.471044</f>
        <v>0</v>
      </c>
      <c r="P261" s="6">
        <f>'Final (ha)'!P261*2.471044</f>
        <v>0</v>
      </c>
      <c r="Q261" s="6">
        <f>'Final (ha)'!Q261*2.471044</f>
        <v>0</v>
      </c>
      <c r="R261" s="6">
        <f>'Final (ha)'!R261*2.471044</f>
        <v>0</v>
      </c>
      <c r="S261" s="6">
        <f>'Final (ha)'!S261*2.471044</f>
        <v>0</v>
      </c>
      <c r="T261" s="6">
        <f>'Final (ha)'!T261*2.471044</f>
        <v>0</v>
      </c>
      <c r="U261" s="6">
        <f>'Final (ha)'!U261*2.471044</f>
        <v>0</v>
      </c>
      <c r="V261" s="6">
        <f>'Final (ha)'!V261*2.471044</f>
        <v>0</v>
      </c>
      <c r="W261" s="6">
        <f>'Final (ha)'!W261*2.471044</f>
        <v>0</v>
      </c>
      <c r="X261" s="6">
        <f>'Final (ha)'!X261*2.471044</f>
        <v>0</v>
      </c>
      <c r="Y261" s="6">
        <f>'Final (ha)'!Y261*2.471044</f>
        <v>0</v>
      </c>
      <c r="Z261" s="6">
        <f>'Final (ha)'!Z261*2.471044</f>
        <v>0</v>
      </c>
      <c r="AA261" s="6">
        <f>'Final (ha)'!AA261*2.471044</f>
        <v>0</v>
      </c>
      <c r="AB261" s="6">
        <f>'Final (ha)'!AB261*2.471044</f>
        <v>0</v>
      </c>
      <c r="AC261" s="6">
        <f>'Final (ha)'!AC261*2.471044</f>
        <v>0</v>
      </c>
      <c r="AD261" s="6">
        <f>'Final (ha)'!AD261*2.471044</f>
        <v>0</v>
      </c>
      <c r="AE261" s="6">
        <f>'Final (ha)'!AE261*2.471044</f>
        <v>0</v>
      </c>
      <c r="AF261" s="6">
        <f>'Final (ha)'!AF261*2.471044</f>
        <v>0</v>
      </c>
      <c r="AG261" s="6">
        <f>'Final (ha)'!AG261*2.471044</f>
        <v>0</v>
      </c>
      <c r="AH261" s="6">
        <f>'Final (ha)'!AH261*2.471044</f>
        <v>0</v>
      </c>
    </row>
    <row r="262" spans="1:34" x14ac:dyDescent="0.25">
      <c r="A262" s="6">
        <f>'Final (ha)'!A262</f>
        <v>0</v>
      </c>
      <c r="B262" s="6">
        <f>'Final (ha)'!B262</f>
        <v>0</v>
      </c>
      <c r="C262" s="6">
        <f>'Final (ha)'!C262</f>
        <v>0</v>
      </c>
      <c r="D262" s="6">
        <f>'Final (ha)'!D262</f>
        <v>0</v>
      </c>
      <c r="E262" s="6">
        <f>'Final (ha)'!E262</f>
        <v>0</v>
      </c>
      <c r="F262" s="6">
        <f>'Final (ha)'!F262</f>
        <v>0</v>
      </c>
      <c r="G262" s="6">
        <f>'Final (ha)'!G262</f>
        <v>0</v>
      </c>
      <c r="H262" s="6">
        <f>'Final (ha)'!H262</f>
        <v>0</v>
      </c>
      <c r="I262" s="6">
        <f>'Final (ha)'!K262</f>
        <v>0</v>
      </c>
      <c r="J262" s="6">
        <f>'Final (ha)'!J262*2.471044</f>
        <v>0</v>
      </c>
      <c r="K262" s="6">
        <f>'Final (ha)'!K262*2.471044</f>
        <v>0</v>
      </c>
      <c r="L262" s="6">
        <f>'Final (ha)'!L262*2.471044</f>
        <v>0</v>
      </c>
      <c r="M262" s="6">
        <f>'Final (ha)'!M262*2.471044</f>
        <v>0</v>
      </c>
      <c r="N262" s="6">
        <f>'Final (ha)'!N262*2.471044</f>
        <v>0</v>
      </c>
      <c r="O262" s="6">
        <f>'Final (ha)'!O262*2.471044</f>
        <v>0</v>
      </c>
      <c r="P262" s="6">
        <f>'Final (ha)'!P262*2.471044</f>
        <v>0</v>
      </c>
      <c r="Q262" s="6">
        <f>'Final (ha)'!Q262*2.471044</f>
        <v>0</v>
      </c>
      <c r="R262" s="6">
        <f>'Final (ha)'!R262*2.471044</f>
        <v>0</v>
      </c>
      <c r="S262" s="6">
        <f>'Final (ha)'!S262*2.471044</f>
        <v>0</v>
      </c>
      <c r="T262" s="6">
        <f>'Final (ha)'!T262*2.471044</f>
        <v>0</v>
      </c>
      <c r="U262" s="6">
        <f>'Final (ha)'!U262*2.471044</f>
        <v>0</v>
      </c>
      <c r="V262" s="6">
        <f>'Final (ha)'!V262*2.471044</f>
        <v>0</v>
      </c>
      <c r="W262" s="6">
        <f>'Final (ha)'!W262*2.471044</f>
        <v>0</v>
      </c>
      <c r="X262" s="6">
        <f>'Final (ha)'!X262*2.471044</f>
        <v>0</v>
      </c>
      <c r="Y262" s="6">
        <f>'Final (ha)'!Y262*2.471044</f>
        <v>0</v>
      </c>
      <c r="Z262" s="6">
        <f>'Final (ha)'!Z262*2.471044</f>
        <v>0</v>
      </c>
      <c r="AA262" s="6">
        <f>'Final (ha)'!AA262*2.471044</f>
        <v>0</v>
      </c>
      <c r="AB262" s="6">
        <f>'Final (ha)'!AB262*2.471044</f>
        <v>0</v>
      </c>
      <c r="AC262" s="6">
        <f>'Final (ha)'!AC262*2.471044</f>
        <v>0</v>
      </c>
      <c r="AD262" s="6">
        <f>'Final (ha)'!AD262*2.471044</f>
        <v>0</v>
      </c>
      <c r="AE262" s="6">
        <f>'Final (ha)'!AE262*2.471044</f>
        <v>0</v>
      </c>
      <c r="AF262" s="6">
        <f>'Final (ha)'!AF262*2.471044</f>
        <v>0</v>
      </c>
      <c r="AG262" s="6">
        <f>'Final (ha)'!AG262*2.471044</f>
        <v>0</v>
      </c>
      <c r="AH262" s="6">
        <f>'Final (ha)'!AH262*2.471044</f>
        <v>0</v>
      </c>
    </row>
    <row r="263" spans="1:34" x14ac:dyDescent="0.25">
      <c r="A263" s="6">
        <f>'Final (ha)'!A263</f>
        <v>0</v>
      </c>
      <c r="B263" s="6">
        <f>'Final (ha)'!B263</f>
        <v>0</v>
      </c>
      <c r="C263" s="6">
        <f>'Final (ha)'!C263</f>
        <v>0</v>
      </c>
      <c r="D263" s="6">
        <f>'Final (ha)'!D263</f>
        <v>0</v>
      </c>
      <c r="E263" s="6">
        <f>'Final (ha)'!E263</f>
        <v>0</v>
      </c>
      <c r="F263" s="6">
        <f>'Final (ha)'!F263</f>
        <v>0</v>
      </c>
      <c r="G263" s="6">
        <f>'Final (ha)'!G263</f>
        <v>0</v>
      </c>
      <c r="H263" s="6">
        <f>'Final (ha)'!H263</f>
        <v>0</v>
      </c>
      <c r="I263" s="6">
        <f>'Final (ha)'!K263</f>
        <v>0</v>
      </c>
      <c r="J263" s="6">
        <f>'Final (ha)'!J263*2.471044</f>
        <v>0</v>
      </c>
      <c r="K263" s="6">
        <f>'Final (ha)'!K263*2.471044</f>
        <v>0</v>
      </c>
      <c r="L263" s="6">
        <f>'Final (ha)'!L263*2.471044</f>
        <v>0</v>
      </c>
      <c r="M263" s="6">
        <f>'Final (ha)'!M263*2.471044</f>
        <v>0</v>
      </c>
      <c r="N263" s="6">
        <f>'Final (ha)'!N263*2.471044</f>
        <v>0</v>
      </c>
      <c r="O263" s="6">
        <f>'Final (ha)'!O263*2.471044</f>
        <v>0</v>
      </c>
      <c r="P263" s="6">
        <f>'Final (ha)'!P263*2.471044</f>
        <v>0</v>
      </c>
      <c r="Q263" s="6">
        <f>'Final (ha)'!Q263*2.471044</f>
        <v>0</v>
      </c>
      <c r="R263" s="6">
        <f>'Final (ha)'!R263*2.471044</f>
        <v>0</v>
      </c>
      <c r="S263" s="6">
        <f>'Final (ha)'!S263*2.471044</f>
        <v>0</v>
      </c>
      <c r="T263" s="6">
        <f>'Final (ha)'!T263*2.471044</f>
        <v>0</v>
      </c>
      <c r="U263" s="6">
        <f>'Final (ha)'!U263*2.471044</f>
        <v>0</v>
      </c>
      <c r="V263" s="6">
        <f>'Final (ha)'!V263*2.471044</f>
        <v>0</v>
      </c>
      <c r="W263" s="6">
        <f>'Final (ha)'!W263*2.471044</f>
        <v>0</v>
      </c>
      <c r="X263" s="6">
        <f>'Final (ha)'!X263*2.471044</f>
        <v>0</v>
      </c>
      <c r="Y263" s="6">
        <f>'Final (ha)'!Y263*2.471044</f>
        <v>0</v>
      </c>
      <c r="Z263" s="6">
        <f>'Final (ha)'!Z263*2.471044</f>
        <v>0</v>
      </c>
      <c r="AA263" s="6">
        <f>'Final (ha)'!AA263*2.471044</f>
        <v>0</v>
      </c>
      <c r="AB263" s="6">
        <f>'Final (ha)'!AB263*2.471044</f>
        <v>0</v>
      </c>
      <c r="AC263" s="6">
        <f>'Final (ha)'!AC263*2.471044</f>
        <v>0</v>
      </c>
      <c r="AD263" s="6">
        <f>'Final (ha)'!AD263*2.471044</f>
        <v>0</v>
      </c>
      <c r="AE263" s="6">
        <f>'Final (ha)'!AE263*2.471044</f>
        <v>0</v>
      </c>
      <c r="AF263" s="6">
        <f>'Final (ha)'!AF263*2.471044</f>
        <v>0</v>
      </c>
      <c r="AG263" s="6">
        <f>'Final (ha)'!AG263*2.471044</f>
        <v>0</v>
      </c>
      <c r="AH263" s="6">
        <f>'Final (ha)'!AH263*2.471044</f>
        <v>0</v>
      </c>
    </row>
    <row r="264" spans="1:34" x14ac:dyDescent="0.25">
      <c r="A264" s="6">
        <f>'Final (ha)'!A264</f>
        <v>0</v>
      </c>
      <c r="B264" s="6">
        <f>'Final (ha)'!B264</f>
        <v>0</v>
      </c>
      <c r="C264" s="6">
        <f>'Final (ha)'!C264</f>
        <v>0</v>
      </c>
      <c r="D264" s="6">
        <f>'Final (ha)'!D264</f>
        <v>0</v>
      </c>
      <c r="E264" s="6">
        <f>'Final (ha)'!E264</f>
        <v>0</v>
      </c>
      <c r="F264" s="6">
        <f>'Final (ha)'!F264</f>
        <v>0</v>
      </c>
      <c r="G264" s="6">
        <f>'Final (ha)'!G264</f>
        <v>0</v>
      </c>
      <c r="H264" s="6">
        <f>'Final (ha)'!H264</f>
        <v>0</v>
      </c>
      <c r="I264" s="6">
        <f>'Final (ha)'!K264</f>
        <v>0</v>
      </c>
      <c r="J264" s="6">
        <f>'Final (ha)'!J264*2.471044</f>
        <v>0</v>
      </c>
      <c r="K264" s="6">
        <f>'Final (ha)'!K264*2.471044</f>
        <v>0</v>
      </c>
      <c r="L264" s="6">
        <f>'Final (ha)'!L264*2.471044</f>
        <v>0</v>
      </c>
      <c r="M264" s="6">
        <f>'Final (ha)'!M264*2.471044</f>
        <v>0</v>
      </c>
      <c r="N264" s="6">
        <f>'Final (ha)'!N264*2.471044</f>
        <v>0</v>
      </c>
      <c r="O264" s="6">
        <f>'Final (ha)'!O264*2.471044</f>
        <v>0</v>
      </c>
      <c r="P264" s="6">
        <f>'Final (ha)'!P264*2.471044</f>
        <v>0</v>
      </c>
      <c r="Q264" s="6">
        <f>'Final (ha)'!Q264*2.471044</f>
        <v>0</v>
      </c>
      <c r="R264" s="6">
        <f>'Final (ha)'!R264*2.471044</f>
        <v>0</v>
      </c>
      <c r="S264" s="6">
        <f>'Final (ha)'!S264*2.471044</f>
        <v>0</v>
      </c>
      <c r="T264" s="6">
        <f>'Final (ha)'!T264*2.471044</f>
        <v>0</v>
      </c>
      <c r="U264" s="6">
        <f>'Final (ha)'!U264*2.471044</f>
        <v>0</v>
      </c>
      <c r="V264" s="6">
        <f>'Final (ha)'!V264*2.471044</f>
        <v>0</v>
      </c>
      <c r="W264" s="6">
        <f>'Final (ha)'!W264*2.471044</f>
        <v>0</v>
      </c>
      <c r="X264" s="6">
        <f>'Final (ha)'!X264*2.471044</f>
        <v>0</v>
      </c>
      <c r="Y264" s="6">
        <f>'Final (ha)'!Y264*2.471044</f>
        <v>0</v>
      </c>
      <c r="Z264" s="6">
        <f>'Final (ha)'!Z264*2.471044</f>
        <v>0</v>
      </c>
      <c r="AA264" s="6">
        <f>'Final (ha)'!AA264*2.471044</f>
        <v>0</v>
      </c>
      <c r="AB264" s="6">
        <f>'Final (ha)'!AB264*2.471044</f>
        <v>0</v>
      </c>
      <c r="AC264" s="6">
        <f>'Final (ha)'!AC264*2.471044</f>
        <v>0</v>
      </c>
      <c r="AD264" s="6">
        <f>'Final (ha)'!AD264*2.471044</f>
        <v>0</v>
      </c>
      <c r="AE264" s="6">
        <f>'Final (ha)'!AE264*2.471044</f>
        <v>0</v>
      </c>
      <c r="AF264" s="6">
        <f>'Final (ha)'!AF264*2.471044</f>
        <v>0</v>
      </c>
      <c r="AG264" s="6">
        <f>'Final (ha)'!AG264*2.471044</f>
        <v>0</v>
      </c>
      <c r="AH264" s="6">
        <f>'Final (ha)'!AH264*2.471044</f>
        <v>0</v>
      </c>
    </row>
    <row r="265" spans="1:34" x14ac:dyDescent="0.25">
      <c r="A265" s="6">
        <f>'Final (ha)'!A265</f>
        <v>0</v>
      </c>
      <c r="B265" s="6">
        <f>'Final (ha)'!B265</f>
        <v>0</v>
      </c>
      <c r="C265" s="6">
        <f>'Final (ha)'!C265</f>
        <v>0</v>
      </c>
      <c r="D265" s="6">
        <f>'Final (ha)'!D265</f>
        <v>0</v>
      </c>
      <c r="E265" s="6">
        <f>'Final (ha)'!E265</f>
        <v>0</v>
      </c>
      <c r="F265" s="6">
        <f>'Final (ha)'!F265</f>
        <v>0</v>
      </c>
      <c r="G265" s="6">
        <f>'Final (ha)'!G265</f>
        <v>0</v>
      </c>
      <c r="H265" s="6">
        <f>'Final (ha)'!H265</f>
        <v>0</v>
      </c>
      <c r="I265" s="6">
        <f>'Final (ha)'!K265</f>
        <v>0</v>
      </c>
      <c r="J265" s="6">
        <f>'Final (ha)'!J265*2.471044</f>
        <v>0</v>
      </c>
      <c r="K265" s="6">
        <f>'Final (ha)'!K265*2.471044</f>
        <v>0</v>
      </c>
      <c r="L265" s="6">
        <f>'Final (ha)'!L265*2.471044</f>
        <v>0</v>
      </c>
      <c r="M265" s="6">
        <f>'Final (ha)'!M265*2.471044</f>
        <v>0</v>
      </c>
      <c r="N265" s="6">
        <f>'Final (ha)'!N265*2.471044</f>
        <v>0</v>
      </c>
      <c r="O265" s="6">
        <f>'Final (ha)'!O265*2.471044</f>
        <v>0</v>
      </c>
      <c r="P265" s="6">
        <f>'Final (ha)'!P265*2.471044</f>
        <v>0</v>
      </c>
      <c r="Q265" s="6">
        <f>'Final (ha)'!Q265*2.471044</f>
        <v>0</v>
      </c>
      <c r="R265" s="6">
        <f>'Final (ha)'!R265*2.471044</f>
        <v>0</v>
      </c>
      <c r="S265" s="6">
        <f>'Final (ha)'!S265*2.471044</f>
        <v>0</v>
      </c>
      <c r="T265" s="6">
        <f>'Final (ha)'!T265*2.471044</f>
        <v>0</v>
      </c>
      <c r="U265" s="6">
        <f>'Final (ha)'!U265*2.471044</f>
        <v>0</v>
      </c>
      <c r="V265" s="6">
        <f>'Final (ha)'!V265*2.471044</f>
        <v>0</v>
      </c>
      <c r="W265" s="6">
        <f>'Final (ha)'!W265*2.471044</f>
        <v>0</v>
      </c>
      <c r="X265" s="6">
        <f>'Final (ha)'!X265*2.471044</f>
        <v>0</v>
      </c>
      <c r="Y265" s="6">
        <f>'Final (ha)'!Y265*2.471044</f>
        <v>0</v>
      </c>
      <c r="Z265" s="6">
        <f>'Final (ha)'!Z265*2.471044</f>
        <v>0</v>
      </c>
      <c r="AA265" s="6">
        <f>'Final (ha)'!AA265*2.471044</f>
        <v>0</v>
      </c>
      <c r="AB265" s="6">
        <f>'Final (ha)'!AB265*2.471044</f>
        <v>0</v>
      </c>
      <c r="AC265" s="6">
        <f>'Final (ha)'!AC265*2.471044</f>
        <v>0</v>
      </c>
      <c r="AD265" s="6">
        <f>'Final (ha)'!AD265*2.471044</f>
        <v>0</v>
      </c>
      <c r="AE265" s="6">
        <f>'Final (ha)'!AE265*2.471044</f>
        <v>0</v>
      </c>
      <c r="AF265" s="6">
        <f>'Final (ha)'!AF265*2.471044</f>
        <v>0</v>
      </c>
      <c r="AG265" s="6">
        <f>'Final (ha)'!AG265*2.471044</f>
        <v>0</v>
      </c>
      <c r="AH265" s="6">
        <f>'Final (ha)'!AH265*2.471044</f>
        <v>0</v>
      </c>
    </row>
    <row r="266" spans="1:34" x14ac:dyDescent="0.25">
      <c r="A266" s="6">
        <f>'Final (ha)'!A266</f>
        <v>0</v>
      </c>
      <c r="B266" s="6">
        <f>'Final (ha)'!B266</f>
        <v>0</v>
      </c>
      <c r="C266" s="6">
        <f>'Final (ha)'!C266</f>
        <v>0</v>
      </c>
      <c r="D266" s="6">
        <f>'Final (ha)'!D266</f>
        <v>0</v>
      </c>
      <c r="E266" s="6">
        <f>'Final (ha)'!E266</f>
        <v>0</v>
      </c>
      <c r="F266" s="6">
        <f>'Final (ha)'!F266</f>
        <v>0</v>
      </c>
      <c r="G266" s="6">
        <f>'Final (ha)'!G266</f>
        <v>0</v>
      </c>
      <c r="H266" s="6">
        <f>'Final (ha)'!H266</f>
        <v>0</v>
      </c>
      <c r="I266" s="6">
        <f>'Final (ha)'!K266</f>
        <v>0</v>
      </c>
      <c r="J266" s="6">
        <f>'Final (ha)'!J266*2.471044</f>
        <v>0</v>
      </c>
      <c r="K266" s="6">
        <f>'Final (ha)'!K266*2.471044</f>
        <v>0</v>
      </c>
      <c r="L266" s="6">
        <f>'Final (ha)'!L266*2.471044</f>
        <v>0</v>
      </c>
      <c r="M266" s="6">
        <f>'Final (ha)'!M266*2.471044</f>
        <v>0</v>
      </c>
      <c r="N266" s="6">
        <f>'Final (ha)'!N266*2.471044</f>
        <v>0</v>
      </c>
      <c r="O266" s="6">
        <f>'Final (ha)'!O266*2.471044</f>
        <v>0</v>
      </c>
      <c r="P266" s="6">
        <f>'Final (ha)'!P266*2.471044</f>
        <v>0</v>
      </c>
      <c r="Q266" s="6">
        <f>'Final (ha)'!Q266*2.471044</f>
        <v>0</v>
      </c>
      <c r="R266" s="6">
        <f>'Final (ha)'!R266*2.471044</f>
        <v>0</v>
      </c>
      <c r="S266" s="6">
        <f>'Final (ha)'!S266*2.471044</f>
        <v>0</v>
      </c>
      <c r="T266" s="6">
        <f>'Final (ha)'!T266*2.471044</f>
        <v>0</v>
      </c>
      <c r="U266" s="6">
        <f>'Final (ha)'!U266*2.471044</f>
        <v>0</v>
      </c>
      <c r="V266" s="6">
        <f>'Final (ha)'!V266*2.471044</f>
        <v>0</v>
      </c>
      <c r="W266" s="6">
        <f>'Final (ha)'!W266*2.471044</f>
        <v>0</v>
      </c>
      <c r="X266" s="6">
        <f>'Final (ha)'!X266*2.471044</f>
        <v>0</v>
      </c>
      <c r="Y266" s="6">
        <f>'Final (ha)'!Y266*2.471044</f>
        <v>0</v>
      </c>
      <c r="Z266" s="6">
        <f>'Final (ha)'!Z266*2.471044</f>
        <v>0</v>
      </c>
      <c r="AA266" s="6">
        <f>'Final (ha)'!AA266*2.471044</f>
        <v>0</v>
      </c>
      <c r="AB266" s="6">
        <f>'Final (ha)'!AB266*2.471044</f>
        <v>0</v>
      </c>
      <c r="AC266" s="6">
        <f>'Final (ha)'!AC266*2.471044</f>
        <v>0</v>
      </c>
      <c r="AD266" s="6">
        <f>'Final (ha)'!AD266*2.471044</f>
        <v>0</v>
      </c>
      <c r="AE266" s="6">
        <f>'Final (ha)'!AE266*2.471044</f>
        <v>0</v>
      </c>
      <c r="AF266" s="6">
        <f>'Final (ha)'!AF266*2.471044</f>
        <v>0</v>
      </c>
      <c r="AG266" s="6">
        <f>'Final (ha)'!AG266*2.471044</f>
        <v>0</v>
      </c>
      <c r="AH266" s="6">
        <f>'Final (ha)'!AH266*2.471044</f>
        <v>0</v>
      </c>
    </row>
    <row r="267" spans="1:34" x14ac:dyDescent="0.25">
      <c r="A267" s="6">
        <f>'Final (ha)'!A267</f>
        <v>0</v>
      </c>
      <c r="B267" s="6">
        <f>'Final (ha)'!B267</f>
        <v>0</v>
      </c>
      <c r="C267" s="6">
        <f>'Final (ha)'!C267</f>
        <v>0</v>
      </c>
      <c r="D267" s="6">
        <f>'Final (ha)'!D267</f>
        <v>0</v>
      </c>
      <c r="E267" s="6">
        <f>'Final (ha)'!E267</f>
        <v>0</v>
      </c>
      <c r="F267" s="6">
        <f>'Final (ha)'!F267</f>
        <v>0</v>
      </c>
      <c r="G267" s="6">
        <f>'Final (ha)'!G267</f>
        <v>0</v>
      </c>
      <c r="H267" s="6">
        <f>'Final (ha)'!H267</f>
        <v>0</v>
      </c>
      <c r="I267" s="6">
        <f>'Final (ha)'!K267</f>
        <v>0</v>
      </c>
      <c r="J267" s="6">
        <f>'Final (ha)'!J267*2.471044</f>
        <v>0</v>
      </c>
      <c r="K267" s="6">
        <f>'Final (ha)'!K267*2.471044</f>
        <v>0</v>
      </c>
      <c r="L267" s="6">
        <f>'Final (ha)'!L267*2.471044</f>
        <v>0</v>
      </c>
      <c r="M267" s="6">
        <f>'Final (ha)'!M267*2.471044</f>
        <v>0</v>
      </c>
      <c r="N267" s="6">
        <f>'Final (ha)'!N267*2.471044</f>
        <v>0</v>
      </c>
      <c r="O267" s="6">
        <f>'Final (ha)'!O267*2.471044</f>
        <v>0</v>
      </c>
      <c r="P267" s="6">
        <f>'Final (ha)'!P267*2.471044</f>
        <v>0</v>
      </c>
      <c r="Q267" s="6">
        <f>'Final (ha)'!Q267*2.471044</f>
        <v>0</v>
      </c>
      <c r="R267" s="6">
        <f>'Final (ha)'!R267*2.471044</f>
        <v>0</v>
      </c>
      <c r="S267" s="6">
        <f>'Final (ha)'!S267*2.471044</f>
        <v>0</v>
      </c>
      <c r="T267" s="6">
        <f>'Final (ha)'!T267*2.471044</f>
        <v>0</v>
      </c>
      <c r="U267" s="6">
        <f>'Final (ha)'!U267*2.471044</f>
        <v>0</v>
      </c>
      <c r="V267" s="6">
        <f>'Final (ha)'!V267*2.471044</f>
        <v>0</v>
      </c>
      <c r="W267" s="6">
        <f>'Final (ha)'!W267*2.471044</f>
        <v>0</v>
      </c>
      <c r="X267" s="6">
        <f>'Final (ha)'!X267*2.471044</f>
        <v>0</v>
      </c>
      <c r="Y267" s="6">
        <f>'Final (ha)'!Y267*2.471044</f>
        <v>0</v>
      </c>
      <c r="Z267" s="6">
        <f>'Final (ha)'!Z267*2.471044</f>
        <v>0</v>
      </c>
      <c r="AA267" s="6">
        <f>'Final (ha)'!AA267*2.471044</f>
        <v>0</v>
      </c>
      <c r="AB267" s="6">
        <f>'Final (ha)'!AB267*2.471044</f>
        <v>0</v>
      </c>
      <c r="AC267" s="6">
        <f>'Final (ha)'!AC267*2.471044</f>
        <v>0</v>
      </c>
      <c r="AD267" s="6">
        <f>'Final (ha)'!AD267*2.471044</f>
        <v>0</v>
      </c>
      <c r="AE267" s="6">
        <f>'Final (ha)'!AE267*2.471044</f>
        <v>0</v>
      </c>
      <c r="AF267" s="6">
        <f>'Final (ha)'!AF267*2.471044</f>
        <v>0</v>
      </c>
      <c r="AG267" s="6">
        <f>'Final (ha)'!AG267*2.471044</f>
        <v>0</v>
      </c>
      <c r="AH267" s="6">
        <f>'Final (ha)'!AH267*2.471044</f>
        <v>0</v>
      </c>
    </row>
    <row r="268" spans="1:34" x14ac:dyDescent="0.25">
      <c r="A268" s="6">
        <f>'Final (ha)'!A268</f>
        <v>0</v>
      </c>
      <c r="B268" s="6">
        <f>'Final (ha)'!B268</f>
        <v>0</v>
      </c>
      <c r="C268" s="6">
        <f>'Final (ha)'!C268</f>
        <v>0</v>
      </c>
      <c r="D268" s="6">
        <f>'Final (ha)'!D268</f>
        <v>0</v>
      </c>
      <c r="E268" s="6">
        <f>'Final (ha)'!E268</f>
        <v>0</v>
      </c>
      <c r="F268" s="6">
        <f>'Final (ha)'!F268</f>
        <v>0</v>
      </c>
      <c r="G268" s="6">
        <f>'Final (ha)'!G268</f>
        <v>0</v>
      </c>
      <c r="H268" s="6">
        <f>'Final (ha)'!H268</f>
        <v>0</v>
      </c>
      <c r="I268" s="6">
        <f>'Final (ha)'!K268</f>
        <v>0</v>
      </c>
      <c r="J268" s="6">
        <f>'Final (ha)'!J268*2.471044</f>
        <v>0</v>
      </c>
      <c r="K268" s="6">
        <f>'Final (ha)'!K268*2.471044</f>
        <v>0</v>
      </c>
      <c r="L268" s="6">
        <f>'Final (ha)'!L268*2.471044</f>
        <v>0</v>
      </c>
      <c r="M268" s="6">
        <f>'Final (ha)'!M268*2.471044</f>
        <v>0</v>
      </c>
      <c r="N268" s="6">
        <f>'Final (ha)'!N268*2.471044</f>
        <v>0</v>
      </c>
      <c r="O268" s="6">
        <f>'Final (ha)'!O268*2.471044</f>
        <v>0</v>
      </c>
      <c r="P268" s="6">
        <f>'Final (ha)'!P268*2.471044</f>
        <v>0</v>
      </c>
      <c r="Q268" s="6">
        <f>'Final (ha)'!Q268*2.471044</f>
        <v>0</v>
      </c>
      <c r="R268" s="6">
        <f>'Final (ha)'!R268*2.471044</f>
        <v>0</v>
      </c>
      <c r="S268" s="6">
        <f>'Final (ha)'!S268*2.471044</f>
        <v>0</v>
      </c>
      <c r="T268" s="6">
        <f>'Final (ha)'!T268*2.471044</f>
        <v>0</v>
      </c>
      <c r="U268" s="6">
        <f>'Final (ha)'!U268*2.471044</f>
        <v>0</v>
      </c>
      <c r="V268" s="6">
        <f>'Final (ha)'!V268*2.471044</f>
        <v>0</v>
      </c>
      <c r="W268" s="6">
        <f>'Final (ha)'!W268*2.471044</f>
        <v>0</v>
      </c>
      <c r="X268" s="6">
        <f>'Final (ha)'!X268*2.471044</f>
        <v>0</v>
      </c>
      <c r="Y268" s="6">
        <f>'Final (ha)'!Y268*2.471044</f>
        <v>0</v>
      </c>
      <c r="Z268" s="6">
        <f>'Final (ha)'!Z268*2.471044</f>
        <v>0</v>
      </c>
      <c r="AA268" s="6">
        <f>'Final (ha)'!AA268*2.471044</f>
        <v>0</v>
      </c>
      <c r="AB268" s="6">
        <f>'Final (ha)'!AB268*2.471044</f>
        <v>0</v>
      </c>
      <c r="AC268" s="6">
        <f>'Final (ha)'!AC268*2.471044</f>
        <v>0</v>
      </c>
      <c r="AD268" s="6">
        <f>'Final (ha)'!AD268*2.471044</f>
        <v>0</v>
      </c>
      <c r="AE268" s="6">
        <f>'Final (ha)'!AE268*2.471044</f>
        <v>0</v>
      </c>
      <c r="AF268" s="6">
        <f>'Final (ha)'!AF268*2.471044</f>
        <v>0</v>
      </c>
      <c r="AG268" s="6">
        <f>'Final (ha)'!AG268*2.471044</f>
        <v>0</v>
      </c>
      <c r="AH268" s="6">
        <f>'Final (ha)'!AH268*2.471044</f>
        <v>0</v>
      </c>
    </row>
    <row r="269" spans="1:34" x14ac:dyDescent="0.25">
      <c r="A269" s="6">
        <f>'Final (ha)'!A269</f>
        <v>0</v>
      </c>
      <c r="B269" s="6">
        <f>'Final (ha)'!B269</f>
        <v>0</v>
      </c>
      <c r="C269" s="6">
        <f>'Final (ha)'!C269</f>
        <v>0</v>
      </c>
      <c r="D269" s="6">
        <f>'Final (ha)'!D269</f>
        <v>0</v>
      </c>
      <c r="E269" s="6">
        <f>'Final (ha)'!E269</f>
        <v>0</v>
      </c>
      <c r="F269" s="6">
        <f>'Final (ha)'!F269</f>
        <v>0</v>
      </c>
      <c r="G269" s="6">
        <f>'Final (ha)'!G269</f>
        <v>0</v>
      </c>
      <c r="H269" s="6">
        <f>'Final (ha)'!H269</f>
        <v>0</v>
      </c>
      <c r="I269" s="6">
        <f>'Final (ha)'!K269</f>
        <v>0</v>
      </c>
      <c r="J269" s="6">
        <f>'Final (ha)'!J269*2.471044</f>
        <v>0</v>
      </c>
      <c r="K269" s="6">
        <f>'Final (ha)'!K269*2.471044</f>
        <v>0</v>
      </c>
      <c r="L269" s="6">
        <f>'Final (ha)'!L269*2.471044</f>
        <v>0</v>
      </c>
      <c r="M269" s="6">
        <f>'Final (ha)'!M269*2.471044</f>
        <v>0</v>
      </c>
      <c r="N269" s="6">
        <f>'Final (ha)'!N269*2.471044</f>
        <v>0</v>
      </c>
      <c r="O269" s="6">
        <f>'Final (ha)'!O269*2.471044</f>
        <v>0</v>
      </c>
      <c r="P269" s="6">
        <f>'Final (ha)'!P269*2.471044</f>
        <v>0</v>
      </c>
      <c r="Q269" s="6">
        <f>'Final (ha)'!Q269*2.471044</f>
        <v>0</v>
      </c>
      <c r="R269" s="6">
        <f>'Final (ha)'!R269*2.471044</f>
        <v>0</v>
      </c>
      <c r="S269" s="6">
        <f>'Final (ha)'!S269*2.471044</f>
        <v>0</v>
      </c>
      <c r="T269" s="6">
        <f>'Final (ha)'!T269*2.471044</f>
        <v>0</v>
      </c>
      <c r="U269" s="6">
        <f>'Final (ha)'!U269*2.471044</f>
        <v>0</v>
      </c>
      <c r="V269" s="6">
        <f>'Final (ha)'!V269*2.471044</f>
        <v>0</v>
      </c>
      <c r="W269" s="6">
        <f>'Final (ha)'!W269*2.471044</f>
        <v>0</v>
      </c>
      <c r="X269" s="6">
        <f>'Final (ha)'!X269*2.471044</f>
        <v>0</v>
      </c>
      <c r="Y269" s="6">
        <f>'Final (ha)'!Y269*2.471044</f>
        <v>0</v>
      </c>
      <c r="Z269" s="6">
        <f>'Final (ha)'!Z269*2.471044</f>
        <v>0</v>
      </c>
      <c r="AA269" s="6">
        <f>'Final (ha)'!AA269*2.471044</f>
        <v>0</v>
      </c>
      <c r="AB269" s="6">
        <f>'Final (ha)'!AB269*2.471044</f>
        <v>0</v>
      </c>
      <c r="AC269" s="6">
        <f>'Final (ha)'!AC269*2.471044</f>
        <v>0</v>
      </c>
      <c r="AD269" s="6">
        <f>'Final (ha)'!AD269*2.471044</f>
        <v>0</v>
      </c>
      <c r="AE269" s="6">
        <f>'Final (ha)'!AE269*2.471044</f>
        <v>0</v>
      </c>
      <c r="AF269" s="6">
        <f>'Final (ha)'!AF269*2.471044</f>
        <v>0</v>
      </c>
      <c r="AG269" s="6">
        <f>'Final (ha)'!AG269*2.471044</f>
        <v>0</v>
      </c>
      <c r="AH269" s="6">
        <f>'Final (ha)'!AH269*2.471044</f>
        <v>0</v>
      </c>
    </row>
    <row r="270" spans="1:34" x14ac:dyDescent="0.25">
      <c r="A270" s="6">
        <f>'Final (ha)'!A270</f>
        <v>0</v>
      </c>
      <c r="B270" s="6">
        <f>'Final (ha)'!B270</f>
        <v>0</v>
      </c>
      <c r="C270" s="6">
        <f>'Final (ha)'!C270</f>
        <v>0</v>
      </c>
      <c r="D270" s="6">
        <f>'Final (ha)'!D270</f>
        <v>0</v>
      </c>
      <c r="E270" s="6">
        <f>'Final (ha)'!E270</f>
        <v>0</v>
      </c>
      <c r="F270" s="6">
        <f>'Final (ha)'!F270</f>
        <v>0</v>
      </c>
      <c r="G270" s="6">
        <f>'Final (ha)'!G270</f>
        <v>0</v>
      </c>
      <c r="H270" s="6">
        <f>'Final (ha)'!H270</f>
        <v>0</v>
      </c>
      <c r="I270" s="6">
        <f>'Final (ha)'!K270</f>
        <v>0</v>
      </c>
      <c r="J270" s="6">
        <f>'Final (ha)'!J270*2.471044</f>
        <v>0</v>
      </c>
      <c r="K270" s="6">
        <f>'Final (ha)'!K270*2.471044</f>
        <v>0</v>
      </c>
      <c r="L270" s="6">
        <f>'Final (ha)'!L270*2.471044</f>
        <v>0</v>
      </c>
      <c r="M270" s="6">
        <f>'Final (ha)'!M270*2.471044</f>
        <v>0</v>
      </c>
      <c r="N270" s="6">
        <f>'Final (ha)'!N270*2.471044</f>
        <v>0</v>
      </c>
      <c r="O270" s="6">
        <f>'Final (ha)'!O270*2.471044</f>
        <v>0</v>
      </c>
      <c r="P270" s="6">
        <f>'Final (ha)'!P270*2.471044</f>
        <v>0</v>
      </c>
      <c r="Q270" s="6">
        <f>'Final (ha)'!Q270*2.471044</f>
        <v>0</v>
      </c>
      <c r="R270" s="6">
        <f>'Final (ha)'!R270*2.471044</f>
        <v>0</v>
      </c>
      <c r="S270" s="6">
        <f>'Final (ha)'!S270*2.471044</f>
        <v>0</v>
      </c>
      <c r="T270" s="6">
        <f>'Final (ha)'!T270*2.471044</f>
        <v>0</v>
      </c>
      <c r="U270" s="6">
        <f>'Final (ha)'!U270*2.471044</f>
        <v>0</v>
      </c>
      <c r="V270" s="6">
        <f>'Final (ha)'!V270*2.471044</f>
        <v>0</v>
      </c>
      <c r="W270" s="6">
        <f>'Final (ha)'!W270*2.471044</f>
        <v>0</v>
      </c>
      <c r="X270" s="6">
        <f>'Final (ha)'!X270*2.471044</f>
        <v>0</v>
      </c>
      <c r="Y270" s="6">
        <f>'Final (ha)'!Y270*2.471044</f>
        <v>0</v>
      </c>
      <c r="Z270" s="6">
        <f>'Final (ha)'!Z270*2.471044</f>
        <v>0</v>
      </c>
      <c r="AA270" s="6">
        <f>'Final (ha)'!AA270*2.471044</f>
        <v>0</v>
      </c>
      <c r="AB270" s="6">
        <f>'Final (ha)'!AB270*2.471044</f>
        <v>0</v>
      </c>
      <c r="AC270" s="6">
        <f>'Final (ha)'!AC270*2.471044</f>
        <v>0</v>
      </c>
      <c r="AD270" s="6">
        <f>'Final (ha)'!AD270*2.471044</f>
        <v>0</v>
      </c>
      <c r="AE270" s="6">
        <f>'Final (ha)'!AE270*2.471044</f>
        <v>0</v>
      </c>
      <c r="AF270" s="6">
        <f>'Final (ha)'!AF270*2.471044</f>
        <v>0</v>
      </c>
      <c r="AG270" s="6">
        <f>'Final (ha)'!AG270*2.471044</f>
        <v>0</v>
      </c>
      <c r="AH270" s="6">
        <f>'Final (ha)'!AH270*2.471044</f>
        <v>0</v>
      </c>
    </row>
    <row r="271" spans="1:34" x14ac:dyDescent="0.25">
      <c r="A271" s="6">
        <f>'Final (ha)'!A271</f>
        <v>0</v>
      </c>
      <c r="B271" s="6">
        <f>'Final (ha)'!B271</f>
        <v>0</v>
      </c>
      <c r="C271" s="6">
        <f>'Final (ha)'!C271</f>
        <v>0</v>
      </c>
      <c r="D271" s="6">
        <f>'Final (ha)'!D271</f>
        <v>0</v>
      </c>
      <c r="E271" s="6">
        <f>'Final (ha)'!E271</f>
        <v>0</v>
      </c>
      <c r="F271" s="6">
        <f>'Final (ha)'!F271</f>
        <v>0</v>
      </c>
      <c r="G271" s="6">
        <f>'Final (ha)'!G271</f>
        <v>0</v>
      </c>
      <c r="H271" s="6">
        <f>'Final (ha)'!H271</f>
        <v>0</v>
      </c>
      <c r="I271" s="6">
        <f>'Final (ha)'!K271</f>
        <v>0</v>
      </c>
      <c r="J271" s="6">
        <f>'Final (ha)'!J271*2.471044</f>
        <v>0</v>
      </c>
      <c r="K271" s="6">
        <f>'Final (ha)'!K271*2.471044</f>
        <v>0</v>
      </c>
      <c r="L271" s="6">
        <f>'Final (ha)'!L271*2.471044</f>
        <v>0</v>
      </c>
      <c r="M271" s="6">
        <f>'Final (ha)'!M271*2.471044</f>
        <v>0</v>
      </c>
      <c r="N271" s="6">
        <f>'Final (ha)'!N271*2.471044</f>
        <v>0</v>
      </c>
      <c r="O271" s="6">
        <f>'Final (ha)'!O271*2.471044</f>
        <v>0</v>
      </c>
      <c r="P271" s="6">
        <f>'Final (ha)'!P271*2.471044</f>
        <v>0</v>
      </c>
      <c r="Q271" s="6">
        <f>'Final (ha)'!Q271*2.471044</f>
        <v>0</v>
      </c>
      <c r="R271" s="6">
        <f>'Final (ha)'!R271*2.471044</f>
        <v>0</v>
      </c>
      <c r="S271" s="6">
        <f>'Final (ha)'!S271*2.471044</f>
        <v>0</v>
      </c>
      <c r="T271" s="6">
        <f>'Final (ha)'!T271*2.471044</f>
        <v>0</v>
      </c>
      <c r="U271" s="6">
        <f>'Final (ha)'!U271*2.471044</f>
        <v>0</v>
      </c>
      <c r="V271" s="6">
        <f>'Final (ha)'!V271*2.471044</f>
        <v>0</v>
      </c>
      <c r="W271" s="6">
        <f>'Final (ha)'!W271*2.471044</f>
        <v>0</v>
      </c>
      <c r="X271" s="6">
        <f>'Final (ha)'!X271*2.471044</f>
        <v>0</v>
      </c>
      <c r="Y271" s="6">
        <f>'Final (ha)'!Y271*2.471044</f>
        <v>0</v>
      </c>
      <c r="Z271" s="6">
        <f>'Final (ha)'!Z271*2.471044</f>
        <v>0</v>
      </c>
      <c r="AA271" s="6">
        <f>'Final (ha)'!AA271*2.471044</f>
        <v>0</v>
      </c>
      <c r="AB271" s="6">
        <f>'Final (ha)'!AB271*2.471044</f>
        <v>0</v>
      </c>
      <c r="AC271" s="6">
        <f>'Final (ha)'!AC271*2.471044</f>
        <v>0</v>
      </c>
      <c r="AD271" s="6">
        <f>'Final (ha)'!AD271*2.471044</f>
        <v>0</v>
      </c>
      <c r="AE271" s="6">
        <f>'Final (ha)'!AE271*2.471044</f>
        <v>0</v>
      </c>
      <c r="AF271" s="6">
        <f>'Final (ha)'!AF271*2.471044</f>
        <v>0</v>
      </c>
      <c r="AG271" s="6">
        <f>'Final (ha)'!AG271*2.471044</f>
        <v>0</v>
      </c>
      <c r="AH271" s="6">
        <f>'Final (ha)'!AH271*2.471044</f>
        <v>0</v>
      </c>
    </row>
    <row r="272" spans="1:34" x14ac:dyDescent="0.25">
      <c r="A272" s="6">
        <f>'Final (ha)'!A272</f>
        <v>0</v>
      </c>
      <c r="B272" s="6">
        <f>'Final (ha)'!B272</f>
        <v>0</v>
      </c>
      <c r="C272" s="6">
        <f>'Final (ha)'!C272</f>
        <v>0</v>
      </c>
      <c r="D272" s="6">
        <f>'Final (ha)'!D272</f>
        <v>0</v>
      </c>
      <c r="E272" s="6">
        <f>'Final (ha)'!E272</f>
        <v>0</v>
      </c>
      <c r="F272" s="6">
        <f>'Final (ha)'!F272</f>
        <v>0</v>
      </c>
      <c r="G272" s="6">
        <f>'Final (ha)'!G272</f>
        <v>0</v>
      </c>
      <c r="H272" s="6">
        <f>'Final (ha)'!H272</f>
        <v>0</v>
      </c>
      <c r="I272" s="6">
        <f>'Final (ha)'!K272</f>
        <v>0</v>
      </c>
      <c r="J272" s="6">
        <f>'Final (ha)'!J272*2.471044</f>
        <v>0</v>
      </c>
      <c r="K272" s="6">
        <f>'Final (ha)'!K272*2.471044</f>
        <v>0</v>
      </c>
      <c r="L272" s="6">
        <f>'Final (ha)'!L272*2.471044</f>
        <v>0</v>
      </c>
      <c r="M272" s="6">
        <f>'Final (ha)'!M272*2.471044</f>
        <v>0</v>
      </c>
      <c r="N272" s="6">
        <f>'Final (ha)'!N272*2.471044</f>
        <v>0</v>
      </c>
      <c r="O272" s="6">
        <f>'Final (ha)'!O272*2.471044</f>
        <v>0</v>
      </c>
      <c r="P272" s="6">
        <f>'Final (ha)'!P272*2.471044</f>
        <v>0</v>
      </c>
      <c r="Q272" s="6">
        <f>'Final (ha)'!Q272*2.471044</f>
        <v>0</v>
      </c>
      <c r="R272" s="6">
        <f>'Final (ha)'!R272*2.471044</f>
        <v>0</v>
      </c>
      <c r="S272" s="6">
        <f>'Final (ha)'!S272*2.471044</f>
        <v>0</v>
      </c>
      <c r="T272" s="6">
        <f>'Final (ha)'!T272*2.471044</f>
        <v>0</v>
      </c>
      <c r="U272" s="6">
        <f>'Final (ha)'!U272*2.471044</f>
        <v>0</v>
      </c>
      <c r="V272" s="6">
        <f>'Final (ha)'!V272*2.471044</f>
        <v>0</v>
      </c>
      <c r="W272" s="6">
        <f>'Final (ha)'!W272*2.471044</f>
        <v>0</v>
      </c>
      <c r="X272" s="6">
        <f>'Final (ha)'!X272*2.471044</f>
        <v>0</v>
      </c>
      <c r="Y272" s="6">
        <f>'Final (ha)'!Y272*2.471044</f>
        <v>0</v>
      </c>
      <c r="Z272" s="6">
        <f>'Final (ha)'!Z272*2.471044</f>
        <v>0</v>
      </c>
      <c r="AA272" s="6">
        <f>'Final (ha)'!AA272*2.471044</f>
        <v>0</v>
      </c>
      <c r="AB272" s="6">
        <f>'Final (ha)'!AB272*2.471044</f>
        <v>0</v>
      </c>
      <c r="AC272" s="6">
        <f>'Final (ha)'!AC272*2.471044</f>
        <v>0</v>
      </c>
      <c r="AD272" s="6">
        <f>'Final (ha)'!AD272*2.471044</f>
        <v>0</v>
      </c>
      <c r="AE272" s="6">
        <f>'Final (ha)'!AE272*2.471044</f>
        <v>0</v>
      </c>
      <c r="AF272" s="6">
        <f>'Final (ha)'!AF272*2.471044</f>
        <v>0</v>
      </c>
      <c r="AG272" s="6">
        <f>'Final (ha)'!AG272*2.471044</f>
        <v>0</v>
      </c>
      <c r="AH272" s="6">
        <f>'Final (ha)'!AH272*2.471044</f>
        <v>0</v>
      </c>
    </row>
    <row r="273" spans="1:34" x14ac:dyDescent="0.25">
      <c r="A273" s="6">
        <f>'Final (ha)'!A273</f>
        <v>0</v>
      </c>
      <c r="B273" s="6">
        <f>'Final (ha)'!B273</f>
        <v>0</v>
      </c>
      <c r="C273" s="6">
        <f>'Final (ha)'!C273</f>
        <v>0</v>
      </c>
      <c r="D273" s="6">
        <f>'Final (ha)'!D273</f>
        <v>0</v>
      </c>
      <c r="E273" s="6">
        <f>'Final (ha)'!E273</f>
        <v>0</v>
      </c>
      <c r="F273" s="6">
        <f>'Final (ha)'!F273</f>
        <v>0</v>
      </c>
      <c r="G273" s="6">
        <f>'Final (ha)'!G273</f>
        <v>0</v>
      </c>
      <c r="H273" s="6">
        <f>'Final (ha)'!H273</f>
        <v>0</v>
      </c>
      <c r="I273" s="6">
        <f>'Final (ha)'!K273</f>
        <v>0</v>
      </c>
      <c r="J273" s="6">
        <f>'Final (ha)'!J273*2.471044</f>
        <v>0</v>
      </c>
      <c r="K273" s="6">
        <f>'Final (ha)'!K273*2.471044</f>
        <v>0</v>
      </c>
      <c r="L273" s="6">
        <f>'Final (ha)'!L273*2.471044</f>
        <v>0</v>
      </c>
      <c r="M273" s="6">
        <f>'Final (ha)'!M273*2.471044</f>
        <v>0</v>
      </c>
      <c r="N273" s="6">
        <f>'Final (ha)'!N273*2.471044</f>
        <v>0</v>
      </c>
      <c r="O273" s="6">
        <f>'Final (ha)'!O273*2.471044</f>
        <v>0</v>
      </c>
      <c r="P273" s="6">
        <f>'Final (ha)'!P273*2.471044</f>
        <v>0</v>
      </c>
      <c r="Q273" s="6">
        <f>'Final (ha)'!Q273*2.471044</f>
        <v>0</v>
      </c>
      <c r="R273" s="6">
        <f>'Final (ha)'!R273*2.471044</f>
        <v>0</v>
      </c>
      <c r="S273" s="6">
        <f>'Final (ha)'!S273*2.471044</f>
        <v>0</v>
      </c>
      <c r="T273" s="6">
        <f>'Final (ha)'!T273*2.471044</f>
        <v>0</v>
      </c>
      <c r="U273" s="6">
        <f>'Final (ha)'!U273*2.471044</f>
        <v>0</v>
      </c>
      <c r="V273" s="6">
        <f>'Final (ha)'!V273*2.471044</f>
        <v>0</v>
      </c>
      <c r="W273" s="6">
        <f>'Final (ha)'!W273*2.471044</f>
        <v>0</v>
      </c>
      <c r="X273" s="6">
        <f>'Final (ha)'!X273*2.471044</f>
        <v>0</v>
      </c>
      <c r="Y273" s="6">
        <f>'Final (ha)'!Y273*2.471044</f>
        <v>0</v>
      </c>
      <c r="Z273" s="6">
        <f>'Final (ha)'!Z273*2.471044</f>
        <v>0</v>
      </c>
      <c r="AA273" s="6">
        <f>'Final (ha)'!AA273*2.471044</f>
        <v>0</v>
      </c>
      <c r="AB273" s="6">
        <f>'Final (ha)'!AB273*2.471044</f>
        <v>0</v>
      </c>
      <c r="AC273" s="6">
        <f>'Final (ha)'!AC273*2.471044</f>
        <v>0</v>
      </c>
      <c r="AD273" s="6">
        <f>'Final (ha)'!AD273*2.471044</f>
        <v>0</v>
      </c>
      <c r="AE273" s="6">
        <f>'Final (ha)'!AE273*2.471044</f>
        <v>0</v>
      </c>
      <c r="AF273" s="6">
        <f>'Final (ha)'!AF273*2.471044</f>
        <v>0</v>
      </c>
      <c r="AG273" s="6">
        <f>'Final (ha)'!AG273*2.471044</f>
        <v>0</v>
      </c>
      <c r="AH273" s="6">
        <f>'Final (ha)'!AH273*2.471044</f>
        <v>0</v>
      </c>
    </row>
    <row r="274" spans="1:34" x14ac:dyDescent="0.25">
      <c r="A274" s="6">
        <f>'Final (ha)'!A274</f>
        <v>0</v>
      </c>
      <c r="B274" s="6">
        <f>'Final (ha)'!B274</f>
        <v>0</v>
      </c>
      <c r="C274" s="6">
        <f>'Final (ha)'!C274</f>
        <v>0</v>
      </c>
      <c r="D274" s="6">
        <f>'Final (ha)'!D274</f>
        <v>0</v>
      </c>
      <c r="E274" s="6">
        <f>'Final (ha)'!E274</f>
        <v>0</v>
      </c>
      <c r="F274" s="6">
        <f>'Final (ha)'!F274</f>
        <v>0</v>
      </c>
      <c r="G274" s="6">
        <f>'Final (ha)'!G274</f>
        <v>0</v>
      </c>
      <c r="H274" s="6">
        <f>'Final (ha)'!H274</f>
        <v>0</v>
      </c>
      <c r="I274" s="6">
        <f>'Final (ha)'!K274</f>
        <v>0</v>
      </c>
      <c r="J274" s="6">
        <f>'Final (ha)'!J274*2.471044</f>
        <v>0</v>
      </c>
      <c r="K274" s="6">
        <f>'Final (ha)'!K274*2.471044</f>
        <v>0</v>
      </c>
      <c r="L274" s="6">
        <f>'Final (ha)'!L274*2.471044</f>
        <v>0</v>
      </c>
      <c r="M274" s="6">
        <f>'Final (ha)'!M274*2.471044</f>
        <v>0</v>
      </c>
      <c r="N274" s="6">
        <f>'Final (ha)'!N274*2.471044</f>
        <v>0</v>
      </c>
      <c r="O274" s="6">
        <f>'Final (ha)'!O274*2.471044</f>
        <v>0</v>
      </c>
      <c r="P274" s="6">
        <f>'Final (ha)'!P274*2.471044</f>
        <v>0</v>
      </c>
      <c r="Q274" s="6">
        <f>'Final (ha)'!Q274*2.471044</f>
        <v>0</v>
      </c>
      <c r="R274" s="6">
        <f>'Final (ha)'!R274*2.471044</f>
        <v>0</v>
      </c>
      <c r="S274" s="6">
        <f>'Final (ha)'!S274*2.471044</f>
        <v>0</v>
      </c>
      <c r="T274" s="6">
        <f>'Final (ha)'!T274*2.471044</f>
        <v>0</v>
      </c>
      <c r="U274" s="6">
        <f>'Final (ha)'!U274*2.471044</f>
        <v>0</v>
      </c>
      <c r="V274" s="6">
        <f>'Final (ha)'!V274*2.471044</f>
        <v>0</v>
      </c>
      <c r="W274" s="6">
        <f>'Final (ha)'!W274*2.471044</f>
        <v>0</v>
      </c>
      <c r="X274" s="6">
        <f>'Final (ha)'!X274*2.471044</f>
        <v>0</v>
      </c>
      <c r="Y274" s="6">
        <f>'Final (ha)'!Y274*2.471044</f>
        <v>0</v>
      </c>
      <c r="Z274" s="6">
        <f>'Final (ha)'!Z274*2.471044</f>
        <v>0</v>
      </c>
      <c r="AA274" s="6">
        <f>'Final (ha)'!AA274*2.471044</f>
        <v>0</v>
      </c>
      <c r="AB274" s="6">
        <f>'Final (ha)'!AB274*2.471044</f>
        <v>0</v>
      </c>
      <c r="AC274" s="6">
        <f>'Final (ha)'!AC274*2.471044</f>
        <v>0</v>
      </c>
      <c r="AD274" s="6">
        <f>'Final (ha)'!AD274*2.471044</f>
        <v>0</v>
      </c>
      <c r="AE274" s="6">
        <f>'Final (ha)'!AE274*2.471044</f>
        <v>0</v>
      </c>
      <c r="AF274" s="6">
        <f>'Final (ha)'!AF274*2.471044</f>
        <v>0</v>
      </c>
      <c r="AG274" s="6">
        <f>'Final (ha)'!AG274*2.471044</f>
        <v>0</v>
      </c>
      <c r="AH274" s="6">
        <f>'Final (ha)'!AH274*2.471044</f>
        <v>0</v>
      </c>
    </row>
    <row r="275" spans="1:34" x14ac:dyDescent="0.25">
      <c r="A275" s="6">
        <f>'Final (ha)'!A275</f>
        <v>0</v>
      </c>
      <c r="B275" s="6">
        <f>'Final (ha)'!B275</f>
        <v>0</v>
      </c>
      <c r="C275" s="6">
        <f>'Final (ha)'!C275</f>
        <v>0</v>
      </c>
      <c r="D275" s="6">
        <f>'Final (ha)'!D275</f>
        <v>0</v>
      </c>
      <c r="E275" s="6">
        <f>'Final (ha)'!E275</f>
        <v>0</v>
      </c>
      <c r="F275" s="6">
        <f>'Final (ha)'!F275</f>
        <v>0</v>
      </c>
      <c r="G275" s="6">
        <f>'Final (ha)'!G275</f>
        <v>0</v>
      </c>
      <c r="H275" s="6">
        <f>'Final (ha)'!H275</f>
        <v>0</v>
      </c>
      <c r="I275" s="6">
        <f>'Final (ha)'!K275</f>
        <v>0</v>
      </c>
      <c r="J275" s="6">
        <f>'Final (ha)'!J275*2.471044</f>
        <v>0</v>
      </c>
      <c r="K275" s="6">
        <f>'Final (ha)'!K275*2.471044</f>
        <v>0</v>
      </c>
      <c r="L275" s="6">
        <f>'Final (ha)'!L275*2.471044</f>
        <v>0</v>
      </c>
      <c r="M275" s="6">
        <f>'Final (ha)'!M275*2.471044</f>
        <v>0</v>
      </c>
      <c r="N275" s="6">
        <f>'Final (ha)'!N275*2.471044</f>
        <v>0</v>
      </c>
      <c r="O275" s="6">
        <f>'Final (ha)'!O275*2.471044</f>
        <v>0</v>
      </c>
      <c r="P275" s="6">
        <f>'Final (ha)'!P275*2.471044</f>
        <v>0</v>
      </c>
      <c r="Q275" s="6">
        <f>'Final (ha)'!Q275*2.471044</f>
        <v>0</v>
      </c>
      <c r="R275" s="6">
        <f>'Final (ha)'!R275*2.471044</f>
        <v>0</v>
      </c>
      <c r="S275" s="6">
        <f>'Final (ha)'!S275*2.471044</f>
        <v>0</v>
      </c>
      <c r="T275" s="6">
        <f>'Final (ha)'!T275*2.471044</f>
        <v>0</v>
      </c>
      <c r="U275" s="6">
        <f>'Final (ha)'!U275*2.471044</f>
        <v>0</v>
      </c>
      <c r="V275" s="6">
        <f>'Final (ha)'!V275*2.471044</f>
        <v>0</v>
      </c>
      <c r="W275" s="6">
        <f>'Final (ha)'!W275*2.471044</f>
        <v>0</v>
      </c>
      <c r="X275" s="6">
        <f>'Final (ha)'!X275*2.471044</f>
        <v>0</v>
      </c>
      <c r="Y275" s="6">
        <f>'Final (ha)'!Y275*2.471044</f>
        <v>0</v>
      </c>
      <c r="Z275" s="6">
        <f>'Final (ha)'!Z275*2.471044</f>
        <v>0</v>
      </c>
      <c r="AA275" s="6">
        <f>'Final (ha)'!AA275*2.471044</f>
        <v>0</v>
      </c>
      <c r="AB275" s="6">
        <f>'Final (ha)'!AB275*2.471044</f>
        <v>0</v>
      </c>
      <c r="AC275" s="6">
        <f>'Final (ha)'!AC275*2.471044</f>
        <v>0</v>
      </c>
      <c r="AD275" s="6">
        <f>'Final (ha)'!AD275*2.471044</f>
        <v>0</v>
      </c>
      <c r="AE275" s="6">
        <f>'Final (ha)'!AE275*2.471044</f>
        <v>0</v>
      </c>
      <c r="AF275" s="6">
        <f>'Final (ha)'!AF275*2.471044</f>
        <v>0</v>
      </c>
      <c r="AG275" s="6">
        <f>'Final (ha)'!AG275*2.471044</f>
        <v>0</v>
      </c>
      <c r="AH275" s="6">
        <f>'Final (ha)'!AH275*2.471044</f>
        <v>0</v>
      </c>
    </row>
    <row r="276" spans="1:34" x14ac:dyDescent="0.25">
      <c r="A276" s="6">
        <f>'Final (ha)'!A276</f>
        <v>0</v>
      </c>
      <c r="B276" s="6">
        <f>'Final (ha)'!B276</f>
        <v>0</v>
      </c>
      <c r="C276" s="6">
        <f>'Final (ha)'!C276</f>
        <v>0</v>
      </c>
      <c r="D276" s="6">
        <f>'Final (ha)'!D276</f>
        <v>0</v>
      </c>
      <c r="E276" s="6">
        <f>'Final (ha)'!E276</f>
        <v>0</v>
      </c>
      <c r="F276" s="6">
        <f>'Final (ha)'!F276</f>
        <v>0</v>
      </c>
      <c r="G276" s="6">
        <f>'Final (ha)'!G276</f>
        <v>0</v>
      </c>
      <c r="H276" s="6">
        <f>'Final (ha)'!H276</f>
        <v>0</v>
      </c>
      <c r="I276" s="6">
        <f>'Final (ha)'!K276</f>
        <v>0</v>
      </c>
      <c r="J276" s="6">
        <f>'Final (ha)'!J276*2.471044</f>
        <v>0</v>
      </c>
      <c r="K276" s="6">
        <f>'Final (ha)'!K276*2.471044</f>
        <v>0</v>
      </c>
      <c r="L276" s="6">
        <f>'Final (ha)'!L276*2.471044</f>
        <v>0</v>
      </c>
      <c r="M276" s="6">
        <f>'Final (ha)'!M276*2.471044</f>
        <v>0</v>
      </c>
      <c r="N276" s="6">
        <f>'Final (ha)'!N276*2.471044</f>
        <v>0</v>
      </c>
      <c r="O276" s="6">
        <f>'Final (ha)'!O276*2.471044</f>
        <v>0</v>
      </c>
      <c r="P276" s="6">
        <f>'Final (ha)'!P276*2.471044</f>
        <v>0</v>
      </c>
      <c r="Q276" s="6">
        <f>'Final (ha)'!Q276*2.471044</f>
        <v>0</v>
      </c>
      <c r="R276" s="6">
        <f>'Final (ha)'!R276*2.471044</f>
        <v>0</v>
      </c>
      <c r="S276" s="6">
        <f>'Final (ha)'!S276*2.471044</f>
        <v>0</v>
      </c>
      <c r="T276" s="6">
        <f>'Final (ha)'!T276*2.471044</f>
        <v>0</v>
      </c>
      <c r="U276" s="6">
        <f>'Final (ha)'!U276*2.471044</f>
        <v>0</v>
      </c>
      <c r="V276" s="6">
        <f>'Final (ha)'!V276*2.471044</f>
        <v>0</v>
      </c>
      <c r="W276" s="6">
        <f>'Final (ha)'!W276*2.471044</f>
        <v>0</v>
      </c>
      <c r="X276" s="6">
        <f>'Final (ha)'!X276*2.471044</f>
        <v>0</v>
      </c>
      <c r="Y276" s="6">
        <f>'Final (ha)'!Y276*2.471044</f>
        <v>0</v>
      </c>
      <c r="Z276" s="6">
        <f>'Final (ha)'!Z276*2.471044</f>
        <v>0</v>
      </c>
      <c r="AA276" s="6">
        <f>'Final (ha)'!AA276*2.471044</f>
        <v>0</v>
      </c>
      <c r="AB276" s="6">
        <f>'Final (ha)'!AB276*2.471044</f>
        <v>0</v>
      </c>
      <c r="AC276" s="6">
        <f>'Final (ha)'!AC276*2.471044</f>
        <v>0</v>
      </c>
      <c r="AD276" s="6">
        <f>'Final (ha)'!AD276*2.471044</f>
        <v>0</v>
      </c>
      <c r="AE276" s="6">
        <f>'Final (ha)'!AE276*2.471044</f>
        <v>0</v>
      </c>
      <c r="AF276" s="6">
        <f>'Final (ha)'!AF276*2.471044</f>
        <v>0</v>
      </c>
      <c r="AG276" s="6">
        <f>'Final (ha)'!AG276*2.471044</f>
        <v>0</v>
      </c>
      <c r="AH276" s="6">
        <f>'Final (ha)'!AH276*2.471044</f>
        <v>0</v>
      </c>
    </row>
    <row r="277" spans="1:34" x14ac:dyDescent="0.25">
      <c r="A277" s="6">
        <f>'Final (ha)'!A277</f>
        <v>0</v>
      </c>
      <c r="B277" s="6">
        <f>'Final (ha)'!B277</f>
        <v>0</v>
      </c>
      <c r="C277" s="6">
        <f>'Final (ha)'!C277</f>
        <v>0</v>
      </c>
      <c r="D277" s="6">
        <f>'Final (ha)'!D277</f>
        <v>0</v>
      </c>
      <c r="E277" s="6">
        <f>'Final (ha)'!E277</f>
        <v>0</v>
      </c>
      <c r="F277" s="6">
        <f>'Final (ha)'!F277</f>
        <v>0</v>
      </c>
      <c r="G277" s="6">
        <f>'Final (ha)'!G277</f>
        <v>0</v>
      </c>
      <c r="H277" s="6">
        <f>'Final (ha)'!H277</f>
        <v>0</v>
      </c>
      <c r="I277" s="6">
        <f>'Final (ha)'!K277</f>
        <v>0</v>
      </c>
      <c r="J277" s="6">
        <f>'Final (ha)'!J277*2.471044</f>
        <v>0</v>
      </c>
      <c r="K277" s="6">
        <f>'Final (ha)'!K277*2.471044</f>
        <v>0</v>
      </c>
      <c r="L277" s="6">
        <f>'Final (ha)'!L277*2.471044</f>
        <v>0</v>
      </c>
      <c r="M277" s="6">
        <f>'Final (ha)'!M277*2.471044</f>
        <v>0</v>
      </c>
      <c r="N277" s="6">
        <f>'Final (ha)'!N277*2.471044</f>
        <v>0</v>
      </c>
      <c r="O277" s="6">
        <f>'Final (ha)'!O277*2.471044</f>
        <v>0</v>
      </c>
      <c r="P277" s="6">
        <f>'Final (ha)'!P277*2.471044</f>
        <v>0</v>
      </c>
      <c r="Q277" s="6">
        <f>'Final (ha)'!Q277*2.471044</f>
        <v>0</v>
      </c>
      <c r="R277" s="6">
        <f>'Final (ha)'!R277*2.471044</f>
        <v>0</v>
      </c>
      <c r="S277" s="6">
        <f>'Final (ha)'!S277*2.471044</f>
        <v>0</v>
      </c>
      <c r="T277" s="6">
        <f>'Final (ha)'!T277*2.471044</f>
        <v>0</v>
      </c>
      <c r="U277" s="6">
        <f>'Final (ha)'!U277*2.471044</f>
        <v>0</v>
      </c>
      <c r="V277" s="6">
        <f>'Final (ha)'!V277*2.471044</f>
        <v>0</v>
      </c>
      <c r="W277" s="6">
        <f>'Final (ha)'!W277*2.471044</f>
        <v>0</v>
      </c>
      <c r="X277" s="6">
        <f>'Final (ha)'!X277*2.471044</f>
        <v>0</v>
      </c>
      <c r="Y277" s="6">
        <f>'Final (ha)'!Y277*2.471044</f>
        <v>0</v>
      </c>
      <c r="Z277" s="6">
        <f>'Final (ha)'!Z277*2.471044</f>
        <v>0</v>
      </c>
      <c r="AA277" s="6">
        <f>'Final (ha)'!AA277*2.471044</f>
        <v>0</v>
      </c>
      <c r="AB277" s="6">
        <f>'Final (ha)'!AB277*2.471044</f>
        <v>0</v>
      </c>
      <c r="AC277" s="6">
        <f>'Final (ha)'!AC277*2.471044</f>
        <v>0</v>
      </c>
      <c r="AD277" s="6">
        <f>'Final (ha)'!AD277*2.471044</f>
        <v>0</v>
      </c>
      <c r="AE277" s="6">
        <f>'Final (ha)'!AE277*2.471044</f>
        <v>0</v>
      </c>
      <c r="AF277" s="6">
        <f>'Final (ha)'!AF277*2.471044</f>
        <v>0</v>
      </c>
      <c r="AG277" s="6">
        <f>'Final (ha)'!AG277*2.471044</f>
        <v>0</v>
      </c>
      <c r="AH277" s="6">
        <f>'Final (ha)'!AH277*2.471044</f>
        <v>0</v>
      </c>
    </row>
    <row r="278" spans="1:34" x14ac:dyDescent="0.25">
      <c r="A278" s="6">
        <f>'Final (ha)'!A278</f>
        <v>0</v>
      </c>
      <c r="B278" s="6">
        <f>'Final (ha)'!B278</f>
        <v>0</v>
      </c>
      <c r="C278" s="6">
        <f>'Final (ha)'!C278</f>
        <v>0</v>
      </c>
      <c r="D278" s="6">
        <f>'Final (ha)'!D278</f>
        <v>0</v>
      </c>
      <c r="E278" s="6">
        <f>'Final (ha)'!E278</f>
        <v>0</v>
      </c>
      <c r="F278" s="6">
        <f>'Final (ha)'!F278</f>
        <v>0</v>
      </c>
      <c r="G278" s="6">
        <f>'Final (ha)'!G278</f>
        <v>0</v>
      </c>
      <c r="H278" s="6">
        <f>'Final (ha)'!H278</f>
        <v>0</v>
      </c>
      <c r="I278" s="6">
        <f>'Final (ha)'!K278</f>
        <v>0</v>
      </c>
      <c r="J278" s="6">
        <f>'Final (ha)'!J278*2.471044</f>
        <v>0</v>
      </c>
      <c r="K278" s="6">
        <f>'Final (ha)'!K278*2.471044</f>
        <v>0</v>
      </c>
      <c r="L278" s="6">
        <f>'Final (ha)'!L278*2.471044</f>
        <v>0</v>
      </c>
      <c r="M278" s="6">
        <f>'Final (ha)'!M278*2.471044</f>
        <v>0</v>
      </c>
      <c r="N278" s="6">
        <f>'Final (ha)'!N278*2.471044</f>
        <v>0</v>
      </c>
      <c r="O278" s="6">
        <f>'Final (ha)'!O278*2.471044</f>
        <v>0</v>
      </c>
      <c r="P278" s="6">
        <f>'Final (ha)'!P278*2.471044</f>
        <v>0</v>
      </c>
      <c r="Q278" s="6">
        <f>'Final (ha)'!Q278*2.471044</f>
        <v>0</v>
      </c>
      <c r="R278" s="6">
        <f>'Final (ha)'!R278*2.471044</f>
        <v>0</v>
      </c>
      <c r="S278" s="6">
        <f>'Final (ha)'!S278*2.471044</f>
        <v>0</v>
      </c>
      <c r="T278" s="6">
        <f>'Final (ha)'!T278*2.471044</f>
        <v>0</v>
      </c>
      <c r="U278" s="6">
        <f>'Final (ha)'!U278*2.471044</f>
        <v>0</v>
      </c>
      <c r="V278" s="6">
        <f>'Final (ha)'!V278*2.471044</f>
        <v>0</v>
      </c>
      <c r="W278" s="6">
        <f>'Final (ha)'!W278*2.471044</f>
        <v>0</v>
      </c>
      <c r="X278" s="6">
        <f>'Final (ha)'!X278*2.471044</f>
        <v>0</v>
      </c>
      <c r="Y278" s="6">
        <f>'Final (ha)'!Y278*2.471044</f>
        <v>0</v>
      </c>
      <c r="Z278" s="6">
        <f>'Final (ha)'!Z278*2.471044</f>
        <v>0</v>
      </c>
      <c r="AA278" s="6">
        <f>'Final (ha)'!AA278*2.471044</f>
        <v>0</v>
      </c>
      <c r="AB278" s="6">
        <f>'Final (ha)'!AB278*2.471044</f>
        <v>0</v>
      </c>
      <c r="AC278" s="6">
        <f>'Final (ha)'!AC278*2.471044</f>
        <v>0</v>
      </c>
      <c r="AD278" s="6">
        <f>'Final (ha)'!AD278*2.471044</f>
        <v>0</v>
      </c>
      <c r="AE278" s="6">
        <f>'Final (ha)'!AE278*2.471044</f>
        <v>0</v>
      </c>
      <c r="AF278" s="6">
        <f>'Final (ha)'!AF278*2.471044</f>
        <v>0</v>
      </c>
      <c r="AG278" s="6">
        <f>'Final (ha)'!AG278*2.471044</f>
        <v>0</v>
      </c>
      <c r="AH278" s="6">
        <f>'Final (ha)'!AH278*2.471044</f>
        <v>0</v>
      </c>
    </row>
    <row r="279" spans="1:34" x14ac:dyDescent="0.25">
      <c r="A279" s="6">
        <f>'Final (ha)'!A279</f>
        <v>0</v>
      </c>
      <c r="B279" s="6">
        <f>'Final (ha)'!B279</f>
        <v>0</v>
      </c>
      <c r="C279" s="6">
        <f>'Final (ha)'!C279</f>
        <v>0</v>
      </c>
      <c r="D279" s="6">
        <f>'Final (ha)'!D279</f>
        <v>0</v>
      </c>
      <c r="E279" s="6">
        <f>'Final (ha)'!E279</f>
        <v>0</v>
      </c>
      <c r="F279" s="6">
        <f>'Final (ha)'!F279</f>
        <v>0</v>
      </c>
      <c r="G279" s="6">
        <f>'Final (ha)'!G279</f>
        <v>0</v>
      </c>
      <c r="H279" s="6">
        <f>'Final (ha)'!H279</f>
        <v>0</v>
      </c>
      <c r="I279" s="6">
        <f>'Final (ha)'!K279</f>
        <v>0</v>
      </c>
      <c r="J279" s="6">
        <f>'Final (ha)'!J279*2.471044</f>
        <v>0</v>
      </c>
      <c r="K279" s="6">
        <f>'Final (ha)'!K279*2.471044</f>
        <v>0</v>
      </c>
      <c r="L279" s="6">
        <f>'Final (ha)'!L279*2.471044</f>
        <v>0</v>
      </c>
      <c r="M279" s="6">
        <f>'Final (ha)'!M279*2.471044</f>
        <v>0</v>
      </c>
      <c r="N279" s="6">
        <f>'Final (ha)'!N279*2.471044</f>
        <v>0</v>
      </c>
      <c r="O279" s="6">
        <f>'Final (ha)'!O279*2.471044</f>
        <v>0</v>
      </c>
      <c r="P279" s="6">
        <f>'Final (ha)'!P279*2.471044</f>
        <v>0</v>
      </c>
      <c r="Q279" s="6">
        <f>'Final (ha)'!Q279*2.471044</f>
        <v>0</v>
      </c>
      <c r="R279" s="6">
        <f>'Final (ha)'!R279*2.471044</f>
        <v>0</v>
      </c>
      <c r="S279" s="6">
        <f>'Final (ha)'!S279*2.471044</f>
        <v>0</v>
      </c>
      <c r="T279" s="6">
        <f>'Final (ha)'!T279*2.471044</f>
        <v>0</v>
      </c>
      <c r="U279" s="6">
        <f>'Final (ha)'!U279*2.471044</f>
        <v>0</v>
      </c>
      <c r="V279" s="6">
        <f>'Final (ha)'!V279*2.471044</f>
        <v>0</v>
      </c>
      <c r="W279" s="6">
        <f>'Final (ha)'!W279*2.471044</f>
        <v>0</v>
      </c>
      <c r="X279" s="6">
        <f>'Final (ha)'!X279*2.471044</f>
        <v>0</v>
      </c>
      <c r="Y279" s="6">
        <f>'Final (ha)'!Y279*2.471044</f>
        <v>0</v>
      </c>
      <c r="Z279" s="6">
        <f>'Final (ha)'!Z279*2.471044</f>
        <v>0</v>
      </c>
      <c r="AA279" s="6">
        <f>'Final (ha)'!AA279*2.471044</f>
        <v>0</v>
      </c>
      <c r="AB279" s="6">
        <f>'Final (ha)'!AB279*2.471044</f>
        <v>0</v>
      </c>
      <c r="AC279" s="6">
        <f>'Final (ha)'!AC279*2.471044</f>
        <v>0</v>
      </c>
      <c r="AD279" s="6">
        <f>'Final (ha)'!AD279*2.471044</f>
        <v>0</v>
      </c>
      <c r="AE279" s="6">
        <f>'Final (ha)'!AE279*2.471044</f>
        <v>0</v>
      </c>
      <c r="AF279" s="6">
        <f>'Final (ha)'!AF279*2.471044</f>
        <v>0</v>
      </c>
      <c r="AG279" s="6">
        <f>'Final (ha)'!AG279*2.471044</f>
        <v>0</v>
      </c>
      <c r="AH279" s="6">
        <f>'Final (ha)'!AH279*2.471044</f>
        <v>0</v>
      </c>
    </row>
    <row r="280" spans="1:34" x14ac:dyDescent="0.25">
      <c r="A280" s="6">
        <f>'Final (ha)'!A280</f>
        <v>0</v>
      </c>
      <c r="B280" s="6">
        <f>'Final (ha)'!B280</f>
        <v>0</v>
      </c>
      <c r="C280" s="6">
        <f>'Final (ha)'!C280</f>
        <v>0</v>
      </c>
      <c r="D280" s="6">
        <f>'Final (ha)'!D280</f>
        <v>0</v>
      </c>
      <c r="E280" s="6">
        <f>'Final (ha)'!E280</f>
        <v>0</v>
      </c>
      <c r="F280" s="6">
        <f>'Final (ha)'!F280</f>
        <v>0</v>
      </c>
      <c r="G280" s="6">
        <f>'Final (ha)'!G280</f>
        <v>0</v>
      </c>
      <c r="H280" s="6">
        <f>'Final (ha)'!H280</f>
        <v>0</v>
      </c>
      <c r="I280" s="6">
        <f>'Final (ha)'!K280</f>
        <v>0</v>
      </c>
      <c r="J280" s="6">
        <f>'Final (ha)'!J280*2.471044</f>
        <v>0</v>
      </c>
      <c r="K280" s="6">
        <f>'Final (ha)'!K280*2.471044</f>
        <v>0</v>
      </c>
      <c r="L280" s="6">
        <f>'Final (ha)'!L280*2.471044</f>
        <v>0</v>
      </c>
      <c r="M280" s="6">
        <f>'Final (ha)'!M280*2.471044</f>
        <v>0</v>
      </c>
      <c r="N280" s="6">
        <f>'Final (ha)'!N280*2.471044</f>
        <v>0</v>
      </c>
      <c r="O280" s="6">
        <f>'Final (ha)'!O280*2.471044</f>
        <v>0</v>
      </c>
      <c r="P280" s="6">
        <f>'Final (ha)'!P280*2.471044</f>
        <v>0</v>
      </c>
      <c r="Q280" s="6">
        <f>'Final (ha)'!Q280*2.471044</f>
        <v>0</v>
      </c>
      <c r="R280" s="6">
        <f>'Final (ha)'!R280*2.471044</f>
        <v>0</v>
      </c>
      <c r="S280" s="6">
        <f>'Final (ha)'!S280*2.471044</f>
        <v>0</v>
      </c>
      <c r="T280" s="6">
        <f>'Final (ha)'!T280*2.471044</f>
        <v>0</v>
      </c>
      <c r="U280" s="6">
        <f>'Final (ha)'!U280*2.471044</f>
        <v>0</v>
      </c>
      <c r="V280" s="6">
        <f>'Final (ha)'!V280*2.471044</f>
        <v>0</v>
      </c>
      <c r="W280" s="6">
        <f>'Final (ha)'!W280*2.471044</f>
        <v>0</v>
      </c>
      <c r="X280" s="6">
        <f>'Final (ha)'!X280*2.471044</f>
        <v>0</v>
      </c>
      <c r="Y280" s="6">
        <f>'Final (ha)'!Y280*2.471044</f>
        <v>0</v>
      </c>
      <c r="Z280" s="6">
        <f>'Final (ha)'!Z280*2.471044</f>
        <v>0</v>
      </c>
      <c r="AA280" s="6">
        <f>'Final (ha)'!AA280*2.471044</f>
        <v>0</v>
      </c>
      <c r="AB280" s="6">
        <f>'Final (ha)'!AB280*2.471044</f>
        <v>0</v>
      </c>
      <c r="AC280" s="6">
        <f>'Final (ha)'!AC280*2.471044</f>
        <v>0</v>
      </c>
      <c r="AD280" s="6">
        <f>'Final (ha)'!AD280*2.471044</f>
        <v>0</v>
      </c>
      <c r="AE280" s="6">
        <f>'Final (ha)'!AE280*2.471044</f>
        <v>0</v>
      </c>
      <c r="AF280" s="6">
        <f>'Final (ha)'!AF280*2.471044</f>
        <v>0</v>
      </c>
      <c r="AG280" s="6">
        <f>'Final (ha)'!AG280*2.471044</f>
        <v>0</v>
      </c>
      <c r="AH280" s="6">
        <f>'Final (ha)'!AH280*2.471044</f>
        <v>0</v>
      </c>
    </row>
    <row r="281" spans="1:34" x14ac:dyDescent="0.25">
      <c r="A281" s="6">
        <f>'Final (ha)'!A281</f>
        <v>0</v>
      </c>
      <c r="B281" s="6">
        <f>'Final (ha)'!B281</f>
        <v>0</v>
      </c>
      <c r="C281" s="6">
        <f>'Final (ha)'!C281</f>
        <v>0</v>
      </c>
      <c r="D281" s="6">
        <f>'Final (ha)'!D281</f>
        <v>0</v>
      </c>
      <c r="E281" s="6">
        <f>'Final (ha)'!E281</f>
        <v>0</v>
      </c>
      <c r="F281" s="6">
        <f>'Final (ha)'!F281</f>
        <v>0</v>
      </c>
      <c r="G281" s="6">
        <f>'Final (ha)'!G281</f>
        <v>0</v>
      </c>
      <c r="H281" s="6">
        <f>'Final (ha)'!H281</f>
        <v>0</v>
      </c>
      <c r="I281" s="6">
        <f>'Final (ha)'!K281</f>
        <v>0</v>
      </c>
      <c r="J281" s="6">
        <f>'Final (ha)'!J281*2.471044</f>
        <v>0</v>
      </c>
      <c r="K281" s="6">
        <f>'Final (ha)'!K281*2.471044</f>
        <v>0</v>
      </c>
      <c r="L281" s="6">
        <f>'Final (ha)'!L281*2.471044</f>
        <v>0</v>
      </c>
      <c r="M281" s="6">
        <f>'Final (ha)'!M281*2.471044</f>
        <v>0</v>
      </c>
      <c r="N281" s="6">
        <f>'Final (ha)'!N281*2.471044</f>
        <v>0</v>
      </c>
      <c r="O281" s="6">
        <f>'Final (ha)'!O281*2.471044</f>
        <v>0</v>
      </c>
      <c r="P281" s="6">
        <f>'Final (ha)'!P281*2.471044</f>
        <v>0</v>
      </c>
      <c r="Q281" s="6">
        <f>'Final (ha)'!Q281*2.471044</f>
        <v>0</v>
      </c>
      <c r="R281" s="6">
        <f>'Final (ha)'!R281*2.471044</f>
        <v>0</v>
      </c>
      <c r="S281" s="6">
        <f>'Final (ha)'!S281*2.471044</f>
        <v>0</v>
      </c>
      <c r="T281" s="6">
        <f>'Final (ha)'!T281*2.471044</f>
        <v>0</v>
      </c>
      <c r="U281" s="6">
        <f>'Final (ha)'!U281*2.471044</f>
        <v>0</v>
      </c>
      <c r="V281" s="6">
        <f>'Final (ha)'!V281*2.471044</f>
        <v>0</v>
      </c>
      <c r="W281" s="6">
        <f>'Final (ha)'!W281*2.471044</f>
        <v>0</v>
      </c>
      <c r="X281" s="6">
        <f>'Final (ha)'!X281*2.471044</f>
        <v>0</v>
      </c>
      <c r="Y281" s="6">
        <f>'Final (ha)'!Y281*2.471044</f>
        <v>0</v>
      </c>
      <c r="Z281" s="6">
        <f>'Final (ha)'!Z281*2.471044</f>
        <v>0</v>
      </c>
      <c r="AA281" s="6">
        <f>'Final (ha)'!AA281*2.471044</f>
        <v>0</v>
      </c>
      <c r="AB281" s="6">
        <f>'Final (ha)'!AB281*2.471044</f>
        <v>0</v>
      </c>
      <c r="AC281" s="6">
        <f>'Final (ha)'!AC281*2.471044</f>
        <v>0</v>
      </c>
      <c r="AD281" s="6">
        <f>'Final (ha)'!AD281*2.471044</f>
        <v>0</v>
      </c>
      <c r="AE281" s="6">
        <f>'Final (ha)'!AE281*2.471044</f>
        <v>0</v>
      </c>
      <c r="AF281" s="6">
        <f>'Final (ha)'!AF281*2.471044</f>
        <v>0</v>
      </c>
      <c r="AG281" s="6">
        <f>'Final (ha)'!AG281*2.471044</f>
        <v>0</v>
      </c>
      <c r="AH281" s="6">
        <f>'Final (ha)'!AH281*2.471044</f>
        <v>0</v>
      </c>
    </row>
    <row r="282" spans="1:34" x14ac:dyDescent="0.25">
      <c r="A282" s="6">
        <f>'Final (ha)'!A282</f>
        <v>0</v>
      </c>
      <c r="B282" s="6">
        <f>'Final (ha)'!B282</f>
        <v>0</v>
      </c>
      <c r="C282" s="6">
        <f>'Final (ha)'!C282</f>
        <v>0</v>
      </c>
      <c r="D282" s="6">
        <f>'Final (ha)'!D282</f>
        <v>0</v>
      </c>
      <c r="E282" s="6">
        <f>'Final (ha)'!E282</f>
        <v>0</v>
      </c>
      <c r="F282" s="6">
        <f>'Final (ha)'!F282</f>
        <v>0</v>
      </c>
      <c r="G282" s="6">
        <f>'Final (ha)'!G282</f>
        <v>0</v>
      </c>
      <c r="H282" s="6">
        <f>'Final (ha)'!H282</f>
        <v>0</v>
      </c>
      <c r="I282" s="6">
        <f>'Final (ha)'!K282</f>
        <v>0</v>
      </c>
      <c r="J282" s="6">
        <f>'Final (ha)'!J282*2.471044</f>
        <v>0</v>
      </c>
      <c r="K282" s="6">
        <f>'Final (ha)'!K282*2.471044</f>
        <v>0</v>
      </c>
      <c r="L282" s="6">
        <f>'Final (ha)'!L282*2.471044</f>
        <v>0</v>
      </c>
      <c r="M282" s="6">
        <f>'Final (ha)'!M282*2.471044</f>
        <v>0</v>
      </c>
      <c r="N282" s="6">
        <f>'Final (ha)'!N282*2.471044</f>
        <v>0</v>
      </c>
      <c r="O282" s="6">
        <f>'Final (ha)'!O282*2.471044</f>
        <v>0</v>
      </c>
      <c r="P282" s="6">
        <f>'Final (ha)'!P282*2.471044</f>
        <v>0</v>
      </c>
      <c r="Q282" s="6">
        <f>'Final (ha)'!Q282*2.471044</f>
        <v>0</v>
      </c>
      <c r="R282" s="6">
        <f>'Final (ha)'!R282*2.471044</f>
        <v>0</v>
      </c>
      <c r="S282" s="6">
        <f>'Final (ha)'!S282*2.471044</f>
        <v>0</v>
      </c>
      <c r="T282" s="6">
        <f>'Final (ha)'!T282*2.471044</f>
        <v>0</v>
      </c>
      <c r="U282" s="6">
        <f>'Final (ha)'!U282*2.471044</f>
        <v>0</v>
      </c>
      <c r="V282" s="6">
        <f>'Final (ha)'!V282*2.471044</f>
        <v>0</v>
      </c>
      <c r="W282" s="6">
        <f>'Final (ha)'!W282*2.471044</f>
        <v>0</v>
      </c>
      <c r="X282" s="6">
        <f>'Final (ha)'!X282*2.471044</f>
        <v>0</v>
      </c>
      <c r="Y282" s="6">
        <f>'Final (ha)'!Y282*2.471044</f>
        <v>0</v>
      </c>
      <c r="Z282" s="6">
        <f>'Final (ha)'!Z282*2.471044</f>
        <v>0</v>
      </c>
      <c r="AA282" s="6">
        <f>'Final (ha)'!AA282*2.471044</f>
        <v>0</v>
      </c>
      <c r="AB282" s="6">
        <f>'Final (ha)'!AB282*2.471044</f>
        <v>0</v>
      </c>
      <c r="AC282" s="6">
        <f>'Final (ha)'!AC282*2.471044</f>
        <v>0</v>
      </c>
      <c r="AD282" s="6">
        <f>'Final (ha)'!AD282*2.471044</f>
        <v>0</v>
      </c>
      <c r="AE282" s="6">
        <f>'Final (ha)'!AE282*2.471044</f>
        <v>0</v>
      </c>
      <c r="AF282" s="6">
        <f>'Final (ha)'!AF282*2.471044</f>
        <v>0</v>
      </c>
      <c r="AG282" s="6">
        <f>'Final (ha)'!AG282*2.471044</f>
        <v>0</v>
      </c>
      <c r="AH282" s="6">
        <f>'Final (ha)'!AH282*2.471044</f>
        <v>0</v>
      </c>
    </row>
    <row r="283" spans="1:34" x14ac:dyDescent="0.25">
      <c r="A283" s="6">
        <f>'Final (ha)'!A283</f>
        <v>0</v>
      </c>
      <c r="B283" s="6">
        <f>'Final (ha)'!B283</f>
        <v>0</v>
      </c>
      <c r="C283" s="6">
        <f>'Final (ha)'!C283</f>
        <v>0</v>
      </c>
      <c r="D283" s="6">
        <f>'Final (ha)'!D283</f>
        <v>0</v>
      </c>
      <c r="E283" s="6">
        <f>'Final (ha)'!E283</f>
        <v>0</v>
      </c>
      <c r="F283" s="6">
        <f>'Final (ha)'!F283</f>
        <v>0</v>
      </c>
      <c r="G283" s="6">
        <f>'Final (ha)'!G283</f>
        <v>0</v>
      </c>
      <c r="H283" s="6">
        <f>'Final (ha)'!H283</f>
        <v>0</v>
      </c>
      <c r="I283" s="6">
        <f>'Final (ha)'!K283</f>
        <v>0</v>
      </c>
      <c r="J283" s="6">
        <f>'Final (ha)'!J283*2.471044</f>
        <v>0</v>
      </c>
      <c r="K283" s="6">
        <f>'Final (ha)'!K283*2.471044</f>
        <v>0</v>
      </c>
      <c r="L283" s="6">
        <f>'Final (ha)'!L283*2.471044</f>
        <v>0</v>
      </c>
      <c r="M283" s="6">
        <f>'Final (ha)'!M283*2.471044</f>
        <v>0</v>
      </c>
      <c r="N283" s="6">
        <f>'Final (ha)'!N283*2.471044</f>
        <v>0</v>
      </c>
      <c r="O283" s="6">
        <f>'Final (ha)'!O283*2.471044</f>
        <v>0</v>
      </c>
      <c r="P283" s="6">
        <f>'Final (ha)'!P283*2.471044</f>
        <v>0</v>
      </c>
      <c r="Q283" s="6">
        <f>'Final (ha)'!Q283*2.471044</f>
        <v>0</v>
      </c>
      <c r="R283" s="6">
        <f>'Final (ha)'!R283*2.471044</f>
        <v>0</v>
      </c>
      <c r="S283" s="6">
        <f>'Final (ha)'!S283*2.471044</f>
        <v>0</v>
      </c>
      <c r="T283" s="6">
        <f>'Final (ha)'!T283*2.471044</f>
        <v>0</v>
      </c>
      <c r="U283" s="6">
        <f>'Final (ha)'!U283*2.471044</f>
        <v>0</v>
      </c>
      <c r="V283" s="6">
        <f>'Final (ha)'!V283*2.471044</f>
        <v>0</v>
      </c>
      <c r="W283" s="6">
        <f>'Final (ha)'!W283*2.471044</f>
        <v>0</v>
      </c>
      <c r="X283" s="6">
        <f>'Final (ha)'!X283*2.471044</f>
        <v>0</v>
      </c>
      <c r="Y283" s="6">
        <f>'Final (ha)'!Y283*2.471044</f>
        <v>0</v>
      </c>
      <c r="Z283" s="6">
        <f>'Final (ha)'!Z283*2.471044</f>
        <v>0</v>
      </c>
      <c r="AA283" s="6">
        <f>'Final (ha)'!AA283*2.471044</f>
        <v>0</v>
      </c>
      <c r="AB283" s="6">
        <f>'Final (ha)'!AB283*2.471044</f>
        <v>0</v>
      </c>
      <c r="AC283" s="6">
        <f>'Final (ha)'!AC283*2.471044</f>
        <v>0</v>
      </c>
      <c r="AD283" s="6">
        <f>'Final (ha)'!AD283*2.471044</f>
        <v>0</v>
      </c>
      <c r="AE283" s="6">
        <f>'Final (ha)'!AE283*2.471044</f>
        <v>0</v>
      </c>
      <c r="AF283" s="6">
        <f>'Final (ha)'!AF283*2.471044</f>
        <v>0</v>
      </c>
      <c r="AG283" s="6">
        <f>'Final (ha)'!AG283*2.471044</f>
        <v>0</v>
      </c>
      <c r="AH283" s="6">
        <f>'Final (ha)'!AH283*2.471044</f>
        <v>0</v>
      </c>
    </row>
    <row r="284" spans="1:34" x14ac:dyDescent="0.25">
      <c r="A284" s="6">
        <f>'Final (ha)'!A284</f>
        <v>0</v>
      </c>
      <c r="B284" s="6">
        <f>'Final (ha)'!B284</f>
        <v>0</v>
      </c>
      <c r="C284" s="6">
        <f>'Final (ha)'!C284</f>
        <v>0</v>
      </c>
      <c r="D284" s="6">
        <f>'Final (ha)'!D284</f>
        <v>0</v>
      </c>
      <c r="E284" s="6">
        <f>'Final (ha)'!E284</f>
        <v>0</v>
      </c>
      <c r="F284" s="6">
        <f>'Final (ha)'!F284</f>
        <v>0</v>
      </c>
      <c r="G284" s="6">
        <f>'Final (ha)'!G284</f>
        <v>0</v>
      </c>
      <c r="H284" s="6">
        <f>'Final (ha)'!H284</f>
        <v>0</v>
      </c>
      <c r="I284" s="6">
        <f>'Final (ha)'!K284</f>
        <v>0</v>
      </c>
      <c r="J284" s="6">
        <f>'Final (ha)'!J284*2.471044</f>
        <v>0</v>
      </c>
      <c r="K284" s="6">
        <f>'Final (ha)'!K284*2.471044</f>
        <v>0</v>
      </c>
      <c r="L284" s="6">
        <f>'Final (ha)'!L284*2.471044</f>
        <v>0</v>
      </c>
      <c r="M284" s="6">
        <f>'Final (ha)'!M284*2.471044</f>
        <v>0</v>
      </c>
      <c r="N284" s="6">
        <f>'Final (ha)'!N284*2.471044</f>
        <v>0</v>
      </c>
      <c r="O284" s="6">
        <f>'Final (ha)'!O284*2.471044</f>
        <v>0</v>
      </c>
      <c r="P284" s="6">
        <f>'Final (ha)'!P284*2.471044</f>
        <v>0</v>
      </c>
      <c r="Q284" s="6">
        <f>'Final (ha)'!Q284*2.471044</f>
        <v>0</v>
      </c>
      <c r="R284" s="6">
        <f>'Final (ha)'!R284*2.471044</f>
        <v>0</v>
      </c>
      <c r="S284" s="6">
        <f>'Final (ha)'!S284*2.471044</f>
        <v>0</v>
      </c>
      <c r="T284" s="6">
        <f>'Final (ha)'!T284*2.471044</f>
        <v>0</v>
      </c>
      <c r="U284" s="6">
        <f>'Final (ha)'!U284*2.471044</f>
        <v>0</v>
      </c>
      <c r="V284" s="6">
        <f>'Final (ha)'!V284*2.471044</f>
        <v>0</v>
      </c>
      <c r="W284" s="6">
        <f>'Final (ha)'!W284*2.471044</f>
        <v>0</v>
      </c>
      <c r="X284" s="6">
        <f>'Final (ha)'!X284*2.471044</f>
        <v>0</v>
      </c>
      <c r="Y284" s="6">
        <f>'Final (ha)'!Y284*2.471044</f>
        <v>0</v>
      </c>
      <c r="Z284" s="6">
        <f>'Final (ha)'!Z284*2.471044</f>
        <v>0</v>
      </c>
      <c r="AA284" s="6">
        <f>'Final (ha)'!AA284*2.471044</f>
        <v>0</v>
      </c>
      <c r="AB284" s="6">
        <f>'Final (ha)'!AB284*2.471044</f>
        <v>0</v>
      </c>
      <c r="AC284" s="6">
        <f>'Final (ha)'!AC284*2.471044</f>
        <v>0</v>
      </c>
      <c r="AD284" s="6">
        <f>'Final (ha)'!AD284*2.471044</f>
        <v>0</v>
      </c>
      <c r="AE284" s="6">
        <f>'Final (ha)'!AE284*2.471044</f>
        <v>0</v>
      </c>
      <c r="AF284" s="6">
        <f>'Final (ha)'!AF284*2.471044</f>
        <v>0</v>
      </c>
      <c r="AG284" s="6">
        <f>'Final (ha)'!AG284*2.471044</f>
        <v>0</v>
      </c>
      <c r="AH284" s="6">
        <f>'Final (ha)'!AH284*2.471044</f>
        <v>0</v>
      </c>
    </row>
    <row r="285" spans="1:34" x14ac:dyDescent="0.25">
      <c r="A285" s="6">
        <f>'Final (ha)'!A285</f>
        <v>0</v>
      </c>
      <c r="B285" s="6">
        <f>'Final (ha)'!B285</f>
        <v>0</v>
      </c>
      <c r="C285" s="6">
        <f>'Final (ha)'!C285</f>
        <v>0</v>
      </c>
      <c r="D285" s="6">
        <f>'Final (ha)'!D285</f>
        <v>0</v>
      </c>
      <c r="E285" s="6">
        <f>'Final (ha)'!E285</f>
        <v>0</v>
      </c>
      <c r="F285" s="6">
        <f>'Final (ha)'!F285</f>
        <v>0</v>
      </c>
      <c r="G285" s="6">
        <f>'Final (ha)'!G285</f>
        <v>0</v>
      </c>
      <c r="H285" s="6">
        <f>'Final (ha)'!H285</f>
        <v>0</v>
      </c>
      <c r="I285" s="6">
        <f>'Final (ha)'!K285</f>
        <v>0</v>
      </c>
      <c r="J285" s="6">
        <f>'Final (ha)'!J285*2.471044</f>
        <v>0</v>
      </c>
      <c r="K285" s="6">
        <f>'Final (ha)'!K285*2.471044</f>
        <v>0</v>
      </c>
      <c r="L285" s="6">
        <f>'Final (ha)'!L285*2.471044</f>
        <v>0</v>
      </c>
      <c r="M285" s="6">
        <f>'Final (ha)'!M285*2.471044</f>
        <v>0</v>
      </c>
      <c r="N285" s="6">
        <f>'Final (ha)'!N285*2.471044</f>
        <v>0</v>
      </c>
      <c r="O285" s="6">
        <f>'Final (ha)'!O285*2.471044</f>
        <v>0</v>
      </c>
      <c r="P285" s="6">
        <f>'Final (ha)'!P285*2.471044</f>
        <v>0</v>
      </c>
      <c r="Q285" s="6">
        <f>'Final (ha)'!Q285*2.471044</f>
        <v>0</v>
      </c>
      <c r="R285" s="6">
        <f>'Final (ha)'!R285*2.471044</f>
        <v>0</v>
      </c>
      <c r="S285" s="6">
        <f>'Final (ha)'!S285*2.471044</f>
        <v>0</v>
      </c>
      <c r="T285" s="6">
        <f>'Final (ha)'!T285*2.471044</f>
        <v>0</v>
      </c>
      <c r="U285" s="6">
        <f>'Final (ha)'!U285*2.471044</f>
        <v>0</v>
      </c>
      <c r="V285" s="6">
        <f>'Final (ha)'!V285*2.471044</f>
        <v>0</v>
      </c>
      <c r="W285" s="6">
        <f>'Final (ha)'!W285*2.471044</f>
        <v>0</v>
      </c>
      <c r="X285" s="6">
        <f>'Final (ha)'!X285*2.471044</f>
        <v>0</v>
      </c>
      <c r="Y285" s="6">
        <f>'Final (ha)'!Y285*2.471044</f>
        <v>0</v>
      </c>
      <c r="Z285" s="6">
        <f>'Final (ha)'!Z285*2.471044</f>
        <v>0</v>
      </c>
      <c r="AA285" s="6">
        <f>'Final (ha)'!AA285*2.471044</f>
        <v>0</v>
      </c>
      <c r="AB285" s="6">
        <f>'Final (ha)'!AB285*2.471044</f>
        <v>0</v>
      </c>
      <c r="AC285" s="6">
        <f>'Final (ha)'!AC285*2.471044</f>
        <v>0</v>
      </c>
      <c r="AD285" s="6">
        <f>'Final (ha)'!AD285*2.471044</f>
        <v>0</v>
      </c>
      <c r="AE285" s="6">
        <f>'Final (ha)'!AE285*2.471044</f>
        <v>0</v>
      </c>
      <c r="AF285" s="6">
        <f>'Final (ha)'!AF285*2.471044</f>
        <v>0</v>
      </c>
      <c r="AG285" s="6">
        <f>'Final (ha)'!AG285*2.471044</f>
        <v>0</v>
      </c>
      <c r="AH285" s="6">
        <f>'Final (ha)'!AH285*2.471044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5" x14ac:dyDescent="0.25"/>
  <cols>
    <col min="1" max="1" width="15.28515625" customWidth="1"/>
    <col min="2" max="2" width="17" customWidth="1"/>
    <col min="3" max="9" width="8" customWidth="1"/>
    <col min="10" max="10" width="5" customWidth="1"/>
    <col min="11" max="12" width="12.85546875" customWidth="1"/>
    <col min="13" max="570" width="16.28515625" bestFit="1" customWidth="1"/>
    <col min="571" max="571" width="11.28515625" bestFit="1" customWidth="1"/>
  </cols>
  <sheetData>
    <row r="1" spans="1:11" x14ac:dyDescent="0.25">
      <c r="A1" s="55" t="s">
        <v>3</v>
      </c>
      <c r="B1" s="51" t="s">
        <v>54</v>
      </c>
    </row>
    <row r="3" spans="1:11" x14ac:dyDescent="0.25">
      <c r="A3" s="55" t="s">
        <v>93</v>
      </c>
      <c r="B3" s="55" t="s">
        <v>19</v>
      </c>
    </row>
    <row r="4" spans="1:11" x14ac:dyDescent="0.25">
      <c r="A4" s="55" t="s">
        <v>21</v>
      </c>
      <c r="B4" s="51">
        <v>0</v>
      </c>
      <c r="C4" s="51">
        <v>2025</v>
      </c>
      <c r="D4" s="51">
        <v>2040</v>
      </c>
      <c r="E4" s="51">
        <v>2055</v>
      </c>
      <c r="F4" s="51">
        <v>2070</v>
      </c>
      <c r="G4" s="51">
        <v>2085</v>
      </c>
      <c r="H4" s="51">
        <v>2100</v>
      </c>
      <c r="I4" s="51">
        <v>2003</v>
      </c>
    </row>
    <row r="5" spans="1:11" x14ac:dyDescent="0.25">
      <c r="A5" s="52" t="s">
        <v>95</v>
      </c>
      <c r="B5" s="54">
        <v>32420.406160499992</v>
      </c>
      <c r="C5" s="54">
        <v>32420.405913395607</v>
      </c>
      <c r="D5" s="54">
        <v>32420.406407604398</v>
      </c>
      <c r="E5" s="54">
        <v>32420.406160499999</v>
      </c>
      <c r="F5" s="54">
        <v>32420.405913395607</v>
      </c>
      <c r="G5" s="54">
        <v>32420.406160500006</v>
      </c>
      <c r="H5" s="54">
        <v>32420.405666291201</v>
      </c>
      <c r="I5" s="54">
        <v>32420.406160500006</v>
      </c>
    </row>
    <row r="6" spans="1:11" x14ac:dyDescent="0.25">
      <c r="A6" s="52" t="s">
        <v>20</v>
      </c>
      <c r="B6" s="54">
        <v>32420.406160499992</v>
      </c>
      <c r="C6" s="54">
        <v>32420.405913395607</v>
      </c>
      <c r="D6" s="54">
        <v>32420.406407604398</v>
      </c>
      <c r="E6" s="54">
        <v>32420.406160499999</v>
      </c>
      <c r="F6" s="54">
        <v>32420.405913395607</v>
      </c>
      <c r="G6" s="54">
        <v>32420.406160500006</v>
      </c>
      <c r="H6" s="54">
        <v>32420.405666291201</v>
      </c>
      <c r="I6" s="54">
        <v>32420.406160500006</v>
      </c>
    </row>
    <row r="14" spans="1:11" s="6" customFormat="1" x14ac:dyDescent="0.25">
      <c r="A14" s="55" t="s">
        <v>3</v>
      </c>
      <c r="B14" s="51" t="s">
        <v>52</v>
      </c>
    </row>
    <row r="15" spans="1:11" s="6" customFormat="1" x14ac:dyDescent="0.25"/>
    <row r="16" spans="1:11" s="6" customFormat="1" x14ac:dyDescent="0.25">
      <c r="A16" s="55" t="s">
        <v>93</v>
      </c>
      <c r="B16" s="55" t="s">
        <v>19</v>
      </c>
      <c r="C16"/>
      <c r="D16"/>
      <c r="E16"/>
      <c r="F16"/>
      <c r="G16"/>
      <c r="H16"/>
      <c r="I16"/>
      <c r="J16"/>
      <c r="K16"/>
    </row>
    <row r="17" spans="1:12" s="6" customFormat="1" x14ac:dyDescent="0.25">
      <c r="A17" s="55" t="s">
        <v>21</v>
      </c>
      <c r="B17" s="51">
        <v>0</v>
      </c>
      <c r="C17" s="51">
        <v>2025</v>
      </c>
      <c r="D17" s="51">
        <v>2040</v>
      </c>
      <c r="E17" s="51">
        <v>2055</v>
      </c>
      <c r="F17" s="51">
        <v>2070</v>
      </c>
      <c r="G17" s="51">
        <v>2085</v>
      </c>
      <c r="H17" s="51">
        <v>2100</v>
      </c>
      <c r="I17" s="51">
        <v>2003</v>
      </c>
      <c r="J17"/>
      <c r="K17"/>
    </row>
    <row r="18" spans="1:12" s="6" customFormat="1" x14ac:dyDescent="0.25">
      <c r="A18" s="52" t="s">
        <v>95</v>
      </c>
      <c r="B18" s="54">
        <v>32420.406160499992</v>
      </c>
      <c r="C18" s="54">
        <v>32420.4059133956</v>
      </c>
      <c r="D18" s="54">
        <v>32420.405913395593</v>
      </c>
      <c r="E18" s="54">
        <v>32420.406160499999</v>
      </c>
      <c r="F18" s="54">
        <v>32420.405913395593</v>
      </c>
      <c r="G18" s="54">
        <v>32420.406160499992</v>
      </c>
      <c r="H18" s="54">
        <v>32420.406407604405</v>
      </c>
      <c r="I18" s="54">
        <v>32420.4059133956</v>
      </c>
      <c r="J18"/>
      <c r="K18"/>
    </row>
    <row r="19" spans="1:12" s="6" customFormat="1" x14ac:dyDescent="0.25">
      <c r="A19" s="52" t="s">
        <v>20</v>
      </c>
      <c r="B19" s="54">
        <v>32420.406160499992</v>
      </c>
      <c r="C19" s="54">
        <v>32420.4059133956</v>
      </c>
      <c r="D19" s="54">
        <v>32420.405913395593</v>
      </c>
      <c r="E19" s="54">
        <v>32420.406160499999</v>
      </c>
      <c r="F19" s="54">
        <v>32420.405913395593</v>
      </c>
      <c r="G19" s="54">
        <v>32420.406160499992</v>
      </c>
      <c r="H19" s="54">
        <v>32420.406407604405</v>
      </c>
      <c r="I19" s="54">
        <v>32420.4059133956</v>
      </c>
      <c r="J19"/>
      <c r="K19"/>
    </row>
    <row r="20" spans="1:12" s="6" customFormat="1" x14ac:dyDescent="0.25">
      <c r="A20"/>
      <c r="B20"/>
      <c r="C20"/>
      <c r="D20"/>
      <c r="E20"/>
      <c r="F20"/>
      <c r="G20"/>
      <c r="H20"/>
      <c r="I20"/>
      <c r="J20"/>
      <c r="K20"/>
    </row>
    <row r="21" spans="1:12" s="6" customFormat="1" x14ac:dyDescent="0.25">
      <c r="A21"/>
      <c r="B21"/>
      <c r="C21"/>
      <c r="D21"/>
      <c r="E21"/>
      <c r="F21"/>
      <c r="G21"/>
      <c r="H21"/>
      <c r="I21"/>
      <c r="J21"/>
      <c r="K21"/>
    </row>
    <row r="22" spans="1:12" s="6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2" s="6" customFormat="1" x14ac:dyDescent="0.25">
      <c r="A23"/>
      <c r="B23"/>
      <c r="C23"/>
      <c r="D23"/>
      <c r="E23"/>
      <c r="F23"/>
      <c r="G23"/>
      <c r="H23"/>
      <c r="I23"/>
      <c r="J23"/>
      <c r="K23"/>
    </row>
    <row r="28" spans="1:12" s="6" customFormat="1" x14ac:dyDescent="0.25">
      <c r="A28" s="1"/>
      <c r="B28" s="17"/>
      <c r="C28" s="17"/>
      <c r="D28" s="17"/>
      <c r="E28" s="17"/>
      <c r="F28" s="17"/>
      <c r="G28" s="17"/>
      <c r="H28" s="17"/>
      <c r="I28" s="17"/>
      <c r="J28" s="17"/>
    </row>
    <row r="29" spans="1:12" s="6" customForma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s="6" customForma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s="6" customForma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s="6" customForma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6" customForma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s="6" customForma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s="6" customForma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9" spans="1:12" s="6" customFormat="1" x14ac:dyDescent="0.25">
      <c r="A39" s="1"/>
      <c r="B39" s="17"/>
      <c r="C39" s="17"/>
      <c r="D39" s="17"/>
      <c r="E39" s="17"/>
    </row>
    <row r="40" spans="1:12" s="6" customFormat="1" x14ac:dyDescent="0.25">
      <c r="A40" s="1"/>
      <c r="B40" s="17"/>
      <c r="C40" s="17"/>
      <c r="D40" s="17"/>
      <c r="E40" s="17"/>
    </row>
    <row r="41" spans="1:12" s="6" customForma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s="6" customForma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s="6" customForma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s="6" customForma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s="6" customForma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s="6" customForma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s="6" customFormat="1" x14ac:dyDescent="0.25">
      <c r="A47"/>
      <c r="B47"/>
      <c r="C47"/>
      <c r="D47"/>
      <c r="E47"/>
      <c r="F47"/>
      <c r="G47"/>
      <c r="H47"/>
      <c r="I47"/>
      <c r="J47"/>
      <c r="K47"/>
      <c r="L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"/>
  <sheetViews>
    <sheetView tabSelected="1" topLeftCell="C1" workbookViewId="0">
      <selection activeCell="AB32" sqref="AB32"/>
    </sheetView>
  </sheetViews>
  <sheetFormatPr defaultRowHeight="15" x14ac:dyDescent="0.25"/>
  <cols>
    <col min="1" max="1" width="33.85546875" customWidth="1"/>
    <col min="2" max="2" width="21.42578125" customWidth="1"/>
    <col min="3" max="7" width="7.5703125" customWidth="1"/>
    <col min="8" max="8" width="1.5703125" customWidth="1"/>
    <col min="9" max="12" width="1.5703125" style="6" customWidth="1"/>
    <col min="13" max="13" width="4" style="6" customWidth="1"/>
    <col min="14" max="14" width="29.85546875" customWidth="1"/>
    <col min="15" max="20" width="8.28515625" customWidth="1"/>
    <col min="21" max="21" width="9.85546875" style="6" customWidth="1"/>
    <col min="22" max="22" width="9.5703125" style="6" hidden="1" customWidth="1"/>
    <col min="23" max="23" width="16.7109375" hidden="1" customWidth="1"/>
    <col min="24" max="24" width="9" hidden="1" customWidth="1"/>
    <col min="25" max="25" width="9" style="42" customWidth="1"/>
    <col min="26" max="26" width="7.5703125" bestFit="1" customWidth="1"/>
    <col min="27" max="27" width="26.42578125" customWidth="1"/>
    <col min="28" max="28" width="17.140625" customWidth="1"/>
    <col min="29" max="29" width="16.140625" customWidth="1"/>
    <col min="30" max="50" width="26.42578125" customWidth="1"/>
    <col min="51" max="53" width="26.42578125" bestFit="1" customWidth="1"/>
  </cols>
  <sheetData>
    <row r="1" spans="1:29" ht="15.75" x14ac:dyDescent="0.25">
      <c r="A1" s="55" t="s">
        <v>3</v>
      </c>
      <c r="B1" s="51" t="s">
        <v>54</v>
      </c>
      <c r="C1" s="71" t="s">
        <v>102</v>
      </c>
      <c r="D1" s="71"/>
      <c r="E1" s="71"/>
      <c r="F1" s="71"/>
      <c r="G1" s="71"/>
      <c r="N1" s="62" t="s">
        <v>104</v>
      </c>
      <c r="O1" s="62"/>
      <c r="P1" s="62"/>
      <c r="Q1" s="62"/>
      <c r="R1" s="3"/>
      <c r="S1" s="3"/>
      <c r="Z1" s="62" t="s">
        <v>104</v>
      </c>
      <c r="AA1" s="62"/>
      <c r="AB1" s="62"/>
      <c r="AC1" s="62"/>
    </row>
    <row r="2" spans="1:29" ht="15.75" x14ac:dyDescent="0.25">
      <c r="A2" s="55" t="s">
        <v>1</v>
      </c>
      <c r="B2" s="51" t="s">
        <v>107</v>
      </c>
      <c r="C2" s="71" t="s">
        <v>102</v>
      </c>
      <c r="D2" s="71"/>
      <c r="E2" s="71"/>
      <c r="F2" s="71"/>
      <c r="G2" s="71"/>
      <c r="N2" s="3" t="str">
        <f>B2</f>
        <v>Westchester County</v>
      </c>
      <c r="O2" s="3"/>
      <c r="P2" s="3"/>
      <c r="Q2" s="3"/>
      <c r="R2" s="3"/>
      <c r="S2" s="3"/>
    </row>
    <row r="3" spans="1:29" ht="7.5" customHeight="1" x14ac:dyDescent="0.25">
      <c r="N3" s="3"/>
      <c r="O3" s="3"/>
      <c r="P3" s="3"/>
      <c r="Q3" s="3"/>
      <c r="R3" s="3"/>
      <c r="S3" s="3"/>
      <c r="T3" s="6"/>
      <c r="W3" s="6"/>
    </row>
    <row r="4" spans="1:29" ht="16.5" customHeight="1" x14ac:dyDescent="0.25">
      <c r="B4" s="55" t="s">
        <v>0</v>
      </c>
      <c r="I4"/>
      <c r="N4" s="3" t="s">
        <v>34</v>
      </c>
      <c r="O4" s="3"/>
      <c r="P4" s="3"/>
      <c r="Q4" s="3"/>
      <c r="R4" s="3"/>
      <c r="S4" s="3"/>
      <c r="T4" s="6"/>
      <c r="W4" s="6"/>
    </row>
    <row r="5" spans="1:29" ht="15.75" x14ac:dyDescent="0.25">
      <c r="A5" s="55" t="s">
        <v>22</v>
      </c>
      <c r="B5" s="51">
        <v>0</v>
      </c>
      <c r="C5" s="51">
        <v>2003</v>
      </c>
      <c r="D5" s="51">
        <v>2025</v>
      </c>
      <c r="E5" s="51">
        <v>2055</v>
      </c>
      <c r="F5" s="51">
        <v>2085</v>
      </c>
      <c r="G5" s="51">
        <v>2100</v>
      </c>
      <c r="I5"/>
      <c r="M5" s="22"/>
      <c r="N5" s="23"/>
      <c r="O5" s="24" t="s">
        <v>33</v>
      </c>
      <c r="P5" s="29">
        <f t="shared" ref="P5:T5" si="0">C5</f>
        <v>2003</v>
      </c>
      <c r="Q5" s="29">
        <f t="shared" si="0"/>
        <v>2025</v>
      </c>
      <c r="R5" s="29">
        <f t="shared" si="0"/>
        <v>2055</v>
      </c>
      <c r="S5" s="29">
        <f t="shared" si="0"/>
        <v>2085</v>
      </c>
      <c r="T5" s="29">
        <f t="shared" si="0"/>
        <v>2100</v>
      </c>
      <c r="U5" s="11"/>
      <c r="V5" s="11">
        <f>H5</f>
        <v>0</v>
      </c>
      <c r="W5" s="6"/>
      <c r="Z5" s="69" t="s">
        <v>47</v>
      </c>
      <c r="AA5" s="70"/>
      <c r="AB5" s="10" t="s">
        <v>48</v>
      </c>
      <c r="AC5" s="10" t="s">
        <v>46</v>
      </c>
    </row>
    <row r="6" spans="1:29" ht="15.75" x14ac:dyDescent="0.25">
      <c r="A6" s="51" t="s">
        <v>30</v>
      </c>
      <c r="B6" s="53">
        <v>15707.852190269999</v>
      </c>
      <c r="C6" s="53">
        <v>15714.418742595601</v>
      </c>
      <c r="D6" s="53">
        <v>15723.8316905048</v>
      </c>
      <c r="E6" s="53">
        <v>15745.8701906276</v>
      </c>
      <c r="F6" s="53">
        <v>15792.74490689</v>
      </c>
      <c r="G6" s="53">
        <v>15829.095446756399</v>
      </c>
      <c r="I6"/>
      <c r="J6" s="2"/>
      <c r="K6" s="2"/>
      <c r="L6" s="2"/>
      <c r="M6" s="32" t="str">
        <f>N6</f>
        <v>Estuarine Open Water</v>
      </c>
      <c r="N6" s="26" t="str">
        <f t="shared" ref="N6:N28" si="1">RIGHT(A6,LEN(A6)-7)</f>
        <v>Estuarine Open Water</v>
      </c>
      <c r="O6" s="27">
        <f t="shared" ref="O6:O27" si="2">B6</f>
        <v>15707.852190269999</v>
      </c>
      <c r="P6" s="27">
        <f t="shared" ref="P6:P27" si="3">C6</f>
        <v>15714.418742595601</v>
      </c>
      <c r="Q6" s="27">
        <f t="shared" ref="Q6:Q27" si="4">D6</f>
        <v>15723.8316905048</v>
      </c>
      <c r="R6" s="28">
        <f t="shared" ref="R6:R27" si="5">E6</f>
        <v>15745.8701906276</v>
      </c>
      <c r="S6" s="28">
        <f t="shared" ref="S6:S27" si="6">F6</f>
        <v>15792.74490689</v>
      </c>
      <c r="T6" s="28">
        <f t="shared" ref="T6:T27" si="7">G6</f>
        <v>15829.095446756399</v>
      </c>
      <c r="U6" s="5"/>
      <c r="V6" s="5">
        <f t="shared" ref="V6:V27" si="8">H6</f>
        <v>0</v>
      </c>
      <c r="W6" s="7" t="str">
        <f t="shared" ref="W6:W28" si="9">N6</f>
        <v>Estuarine Open Water</v>
      </c>
      <c r="X6" s="15" t="str">
        <f>W6</f>
        <v>Estuarine Open Water</v>
      </c>
      <c r="Y6" s="43"/>
      <c r="Z6" s="58" t="str">
        <f t="shared" ref="Z6:Z27" si="10">M6</f>
        <v>Estuarine Open Water</v>
      </c>
      <c r="AA6" s="4" t="str">
        <f t="shared" ref="AA6:AA27" si="11">N6</f>
        <v>Estuarine Open Water</v>
      </c>
      <c r="AB6" s="86">
        <f t="shared" ref="AB6:AB27" si="12">O6</f>
        <v>15707.852190269999</v>
      </c>
      <c r="AC6" s="19">
        <f t="shared" ref="AC6:AC29" si="13">100*AB6/$AB$29</f>
        <v>48.450510189498971</v>
      </c>
    </row>
    <row r="7" spans="1:29" ht="15.75" x14ac:dyDescent="0.25">
      <c r="A7" s="51" t="s">
        <v>43</v>
      </c>
      <c r="B7" s="53">
        <v>8685.7258376099999</v>
      </c>
      <c r="C7" s="53">
        <v>8652.0825735500002</v>
      </c>
      <c r="D7" s="53">
        <v>8629.7124593223998</v>
      </c>
      <c r="E7" s="53">
        <v>8534.4766938316006</v>
      </c>
      <c r="F7" s="53">
        <v>8293.9069696896004</v>
      </c>
      <c r="G7" s="53">
        <v>8197.9718987468004</v>
      </c>
      <c r="I7"/>
      <c r="J7" s="2"/>
      <c r="K7" s="2"/>
      <c r="L7" s="2"/>
      <c r="M7" s="32" t="str">
        <f t="shared" ref="M7:M28" si="14">N7</f>
        <v>Developed Dry Land</v>
      </c>
      <c r="N7" s="26" t="str">
        <f t="shared" si="1"/>
        <v>Developed Dry Land</v>
      </c>
      <c r="O7" s="27">
        <f t="shared" si="2"/>
        <v>8685.7258376099999</v>
      </c>
      <c r="P7" s="27">
        <f t="shared" si="3"/>
        <v>8652.0825735500002</v>
      </c>
      <c r="Q7" s="27">
        <f t="shared" si="4"/>
        <v>8629.7124593223998</v>
      </c>
      <c r="R7" s="28">
        <f t="shared" si="5"/>
        <v>8534.4766938316006</v>
      </c>
      <c r="S7" s="28">
        <f t="shared" si="6"/>
        <v>8293.9069696896004</v>
      </c>
      <c r="T7" s="28">
        <f t="shared" si="7"/>
        <v>8197.9718987468004</v>
      </c>
      <c r="U7" s="5"/>
      <c r="V7" s="5">
        <f t="shared" si="8"/>
        <v>0</v>
      </c>
      <c r="W7" s="7" t="str">
        <f t="shared" si="9"/>
        <v>Developed Dry Land</v>
      </c>
      <c r="X7" s="15" t="str">
        <f t="shared" ref="X7:X28" si="15">W7</f>
        <v>Developed Dry Land</v>
      </c>
      <c r="Y7" s="43"/>
      <c r="Z7" s="58" t="str">
        <f t="shared" si="10"/>
        <v>Developed Dry Land</v>
      </c>
      <c r="AA7" s="4" t="str">
        <f t="shared" si="11"/>
        <v>Developed Dry Land</v>
      </c>
      <c r="AB7" s="86">
        <f t="shared" si="12"/>
        <v>8685.7258376099999</v>
      </c>
      <c r="AC7" s="19">
        <f t="shared" si="13"/>
        <v>26.790922342584395</v>
      </c>
    </row>
    <row r="8" spans="1:29" ht="15.75" x14ac:dyDescent="0.25">
      <c r="A8" s="51" t="s">
        <v>44</v>
      </c>
      <c r="B8" s="53">
        <v>7453.3173530499998</v>
      </c>
      <c r="C8" s="53">
        <v>7355.7699258972007</v>
      </c>
      <c r="D8" s="53">
        <v>7314.5751513732002</v>
      </c>
      <c r="E8" s="53">
        <v>7117.5719097864003</v>
      </c>
      <c r="F8" s="53">
        <v>6875.9552043015992</v>
      </c>
      <c r="G8" s="53">
        <v>6772.7342601248001</v>
      </c>
      <c r="I8"/>
      <c r="J8" s="2"/>
      <c r="K8" s="2"/>
      <c r="L8" s="2"/>
      <c r="M8" s="32" t="str">
        <f t="shared" si="14"/>
        <v>Undeveloped Dry Land</v>
      </c>
      <c r="N8" s="26" t="str">
        <f t="shared" si="1"/>
        <v>Undeveloped Dry Land</v>
      </c>
      <c r="O8" s="27">
        <f t="shared" si="2"/>
        <v>7453.3173530499998</v>
      </c>
      <c r="P8" s="27">
        <f t="shared" si="3"/>
        <v>7355.7699258972007</v>
      </c>
      <c r="Q8" s="27">
        <f t="shared" si="4"/>
        <v>7314.5751513732002</v>
      </c>
      <c r="R8" s="28">
        <f t="shared" si="5"/>
        <v>7117.5719097864003</v>
      </c>
      <c r="S8" s="28">
        <f t="shared" si="6"/>
        <v>6875.9552043015992</v>
      </c>
      <c r="T8" s="28">
        <f t="shared" si="7"/>
        <v>6772.7342601248001</v>
      </c>
      <c r="U8" s="5"/>
      <c r="V8" s="5">
        <f t="shared" si="8"/>
        <v>0</v>
      </c>
      <c r="W8" s="7" t="str">
        <f t="shared" si="9"/>
        <v>Undeveloped Dry Land</v>
      </c>
      <c r="X8" s="15" t="str">
        <f t="shared" si="15"/>
        <v>Undeveloped Dry Land</v>
      </c>
      <c r="Y8" s="43"/>
      <c r="Z8" s="58" t="str">
        <f t="shared" si="10"/>
        <v>Undeveloped Dry Land</v>
      </c>
      <c r="AA8" s="4" t="str">
        <f t="shared" si="11"/>
        <v>Undeveloped Dry Land</v>
      </c>
      <c r="AB8" s="86">
        <f t="shared" si="12"/>
        <v>7453.3173530499998</v>
      </c>
      <c r="AC8" s="19">
        <f t="shared" si="13"/>
        <v>22.9895866083593</v>
      </c>
    </row>
    <row r="9" spans="1:29" ht="15.75" x14ac:dyDescent="0.25">
      <c r="A9" s="51" t="s">
        <v>28</v>
      </c>
      <c r="B9" s="53">
        <v>171.94759673999999</v>
      </c>
      <c r="C9" s="53">
        <v>172.45416076000001</v>
      </c>
      <c r="D9" s="53">
        <v>172.10772039119999</v>
      </c>
      <c r="E9" s="53">
        <v>169.962112886</v>
      </c>
      <c r="F9" s="53">
        <v>168.71670671000001</v>
      </c>
      <c r="G9" s="53">
        <v>168.54447494320002</v>
      </c>
      <c r="I9"/>
      <c r="J9" s="2"/>
      <c r="K9" s="2"/>
      <c r="L9" s="2"/>
      <c r="M9" s="32" t="str">
        <f t="shared" si="14"/>
        <v>Inland Open Water</v>
      </c>
      <c r="N9" s="26" t="str">
        <f t="shared" si="1"/>
        <v>Inland Open Water</v>
      </c>
      <c r="O9" s="27">
        <f t="shared" si="2"/>
        <v>171.94759673999999</v>
      </c>
      <c r="P9" s="27">
        <f t="shared" si="3"/>
        <v>172.45416076000001</v>
      </c>
      <c r="Q9" s="27">
        <f t="shared" si="4"/>
        <v>172.10772039119999</v>
      </c>
      <c r="R9" s="28">
        <f t="shared" si="5"/>
        <v>169.962112886</v>
      </c>
      <c r="S9" s="28">
        <f t="shared" si="6"/>
        <v>168.71670671000001</v>
      </c>
      <c r="T9" s="28">
        <f t="shared" si="7"/>
        <v>168.54447494320002</v>
      </c>
      <c r="U9" s="5"/>
      <c r="V9" s="5">
        <f t="shared" si="8"/>
        <v>0</v>
      </c>
      <c r="W9" s="7" t="str">
        <f t="shared" si="9"/>
        <v>Inland Open Water</v>
      </c>
      <c r="X9" s="15" t="str">
        <f t="shared" si="15"/>
        <v>Inland Open Water</v>
      </c>
      <c r="Y9" s="43"/>
      <c r="Z9" s="58" t="str">
        <f t="shared" si="10"/>
        <v>Inland Open Water</v>
      </c>
      <c r="AA9" s="4" t="str">
        <f t="shared" si="11"/>
        <v>Inland Open Water</v>
      </c>
      <c r="AB9" s="86">
        <f t="shared" si="12"/>
        <v>171.94759673999999</v>
      </c>
      <c r="AC9" s="19">
        <f t="shared" si="13"/>
        <v>0.53036842255694994</v>
      </c>
    </row>
    <row r="10" spans="1:29" ht="15.75" x14ac:dyDescent="0.25">
      <c r="A10" s="51" t="s">
        <v>31</v>
      </c>
      <c r="B10" s="53">
        <v>76.058734319999999</v>
      </c>
      <c r="C10" s="53">
        <v>75.592942526000002</v>
      </c>
      <c r="D10" s="53">
        <v>75.002363009999996</v>
      </c>
      <c r="E10" s="53">
        <v>72.557017867599995</v>
      </c>
      <c r="F10" s="53">
        <v>65.141167719199998</v>
      </c>
      <c r="G10" s="53">
        <v>60.5304467196</v>
      </c>
      <c r="I10"/>
      <c r="J10" s="2"/>
      <c r="K10" s="2"/>
      <c r="L10" s="2"/>
      <c r="M10" s="32" t="str">
        <f t="shared" si="14"/>
        <v>Estuarine Beach</v>
      </c>
      <c r="N10" s="26" t="str">
        <f t="shared" si="1"/>
        <v>Estuarine Beach</v>
      </c>
      <c r="O10" s="27">
        <f t="shared" si="2"/>
        <v>76.058734319999999</v>
      </c>
      <c r="P10" s="27">
        <f t="shared" si="3"/>
        <v>75.592942526000002</v>
      </c>
      <c r="Q10" s="27">
        <f t="shared" si="4"/>
        <v>75.002363009999996</v>
      </c>
      <c r="R10" s="28">
        <f t="shared" si="5"/>
        <v>72.557017867599995</v>
      </c>
      <c r="S10" s="28">
        <f t="shared" si="6"/>
        <v>65.141167719199998</v>
      </c>
      <c r="T10" s="28">
        <f t="shared" si="7"/>
        <v>60.5304467196</v>
      </c>
      <c r="U10" s="5"/>
      <c r="V10" s="5">
        <f t="shared" si="8"/>
        <v>0</v>
      </c>
      <c r="W10" s="8" t="str">
        <f t="shared" si="9"/>
        <v>Estuarine Beach</v>
      </c>
      <c r="X10" s="15" t="str">
        <f t="shared" si="15"/>
        <v>Estuarine Beach</v>
      </c>
      <c r="Y10" s="43"/>
      <c r="Z10" s="58" t="str">
        <f t="shared" si="10"/>
        <v>Estuarine Beach</v>
      </c>
      <c r="AA10" s="4" t="str">
        <f t="shared" si="11"/>
        <v>Estuarine Beach</v>
      </c>
      <c r="AB10" s="86">
        <f t="shared" si="12"/>
        <v>76.058734319999999</v>
      </c>
      <c r="AC10" s="19">
        <f t="shared" si="13"/>
        <v>0.23460142338582909</v>
      </c>
    </row>
    <row r="11" spans="1:29" ht="15.75" x14ac:dyDescent="0.25">
      <c r="A11" s="51" t="s">
        <v>23</v>
      </c>
      <c r="B11" s="53">
        <v>71.88884757000001</v>
      </c>
      <c r="C11" s="53">
        <v>71.88884757000001</v>
      </c>
      <c r="D11" s="53">
        <v>71.866855278399996</v>
      </c>
      <c r="E11" s="53">
        <v>70.210020276400002</v>
      </c>
      <c r="F11" s="53">
        <v>66.884489261200002</v>
      </c>
      <c r="G11" s="53">
        <v>65.088534482</v>
      </c>
      <c r="I11"/>
      <c r="J11" s="2"/>
      <c r="K11" s="2"/>
      <c r="L11" s="2"/>
      <c r="M11" s="32" t="str">
        <f t="shared" si="14"/>
        <v>Swamp</v>
      </c>
      <c r="N11" s="26" t="str">
        <f t="shared" si="1"/>
        <v>Swamp</v>
      </c>
      <c r="O11" s="27">
        <f t="shared" si="2"/>
        <v>71.88884757000001</v>
      </c>
      <c r="P11" s="27">
        <f t="shared" si="3"/>
        <v>71.88884757000001</v>
      </c>
      <c r="Q11" s="27">
        <f t="shared" si="4"/>
        <v>71.866855278399996</v>
      </c>
      <c r="R11" s="28">
        <f t="shared" si="5"/>
        <v>70.210020276400002</v>
      </c>
      <c r="S11" s="28">
        <f t="shared" si="6"/>
        <v>66.884489261200002</v>
      </c>
      <c r="T11" s="28">
        <f t="shared" si="7"/>
        <v>65.088534482</v>
      </c>
      <c r="U11" s="5"/>
      <c r="V11" s="5">
        <f t="shared" si="8"/>
        <v>0</v>
      </c>
      <c r="W11" s="8" t="str">
        <f t="shared" si="9"/>
        <v>Swamp</v>
      </c>
      <c r="X11" s="15" t="str">
        <f t="shared" si="15"/>
        <v>Swamp</v>
      </c>
      <c r="Y11" s="43"/>
      <c r="Z11" s="58" t="str">
        <f t="shared" si="10"/>
        <v>Swamp</v>
      </c>
      <c r="AA11" s="4" t="str">
        <f t="shared" si="11"/>
        <v>Swamp</v>
      </c>
      <c r="AB11" s="86">
        <f t="shared" si="12"/>
        <v>71.88884757000001</v>
      </c>
      <c r="AC11" s="19">
        <f t="shared" si="13"/>
        <v>0.22173950324406216</v>
      </c>
    </row>
    <row r="12" spans="1:29" ht="15.75" x14ac:dyDescent="0.25">
      <c r="A12" s="51" t="s">
        <v>74</v>
      </c>
      <c r="B12" s="53">
        <v>68.522050120000003</v>
      </c>
      <c r="C12" s="53">
        <v>66.628489102800003</v>
      </c>
      <c r="D12" s="53">
        <v>66.097461747200001</v>
      </c>
      <c r="E12" s="53">
        <v>62.054586658799998</v>
      </c>
      <c r="F12" s="53">
        <v>20.312970097600001</v>
      </c>
      <c r="G12" s="53">
        <v>13.5371203452</v>
      </c>
      <c r="I12"/>
      <c r="J12" s="2"/>
      <c r="K12" s="2"/>
      <c r="L12" s="2"/>
      <c r="M12" s="32" t="str">
        <f t="shared" si="14"/>
        <v>Irreg.-Flooded Marsh</v>
      </c>
      <c r="N12" s="26" t="str">
        <f t="shared" si="1"/>
        <v>Irreg.-Flooded Marsh</v>
      </c>
      <c r="O12" s="27">
        <f t="shared" si="2"/>
        <v>68.522050120000003</v>
      </c>
      <c r="P12" s="27">
        <f t="shared" si="3"/>
        <v>66.628489102800003</v>
      </c>
      <c r="Q12" s="27">
        <f t="shared" si="4"/>
        <v>66.097461747200001</v>
      </c>
      <c r="R12" s="28">
        <f t="shared" si="5"/>
        <v>62.054586658799998</v>
      </c>
      <c r="S12" s="28">
        <f t="shared" si="6"/>
        <v>20.312970097600001</v>
      </c>
      <c r="T12" s="28">
        <f t="shared" si="7"/>
        <v>13.5371203452</v>
      </c>
      <c r="U12" s="5"/>
      <c r="V12" s="5">
        <f t="shared" si="8"/>
        <v>0</v>
      </c>
      <c r="W12" s="8" t="str">
        <f t="shared" si="9"/>
        <v>Irreg.-Flooded Marsh</v>
      </c>
      <c r="X12" s="15" t="str">
        <f t="shared" si="15"/>
        <v>Irreg.-Flooded Marsh</v>
      </c>
      <c r="Y12" s="43"/>
      <c r="Z12" s="58" t="str">
        <f t="shared" si="10"/>
        <v>Irreg.-Flooded Marsh</v>
      </c>
      <c r="AA12" s="4" t="str">
        <f t="shared" si="11"/>
        <v>Irreg.-Flooded Marsh</v>
      </c>
      <c r="AB12" s="86">
        <f t="shared" si="12"/>
        <v>68.522050120000003</v>
      </c>
      <c r="AC12" s="19">
        <f t="shared" si="13"/>
        <v>0.21135469364811699</v>
      </c>
    </row>
    <row r="13" spans="1:29" ht="15.75" x14ac:dyDescent="0.25">
      <c r="A13" s="51" t="s">
        <v>38</v>
      </c>
      <c r="B13" s="53">
        <v>58.92204418</v>
      </c>
      <c r="C13" s="53">
        <v>58.909441855600001</v>
      </c>
      <c r="D13" s="53">
        <v>58.731526687600002</v>
      </c>
      <c r="E13" s="53">
        <v>56.584436556</v>
      </c>
      <c r="F13" s="53">
        <v>48.807813983599999</v>
      </c>
      <c r="G13" s="53">
        <v>45.731117099199999</v>
      </c>
      <c r="I13"/>
      <c r="J13" s="2"/>
      <c r="K13" s="2"/>
      <c r="L13" s="2"/>
      <c r="M13" s="32" t="str">
        <f t="shared" si="14"/>
        <v>Rocky Intertidal</v>
      </c>
      <c r="N13" s="26" t="str">
        <f t="shared" si="1"/>
        <v>Rocky Intertidal</v>
      </c>
      <c r="O13" s="27">
        <f t="shared" si="2"/>
        <v>58.92204418</v>
      </c>
      <c r="P13" s="27">
        <f t="shared" si="3"/>
        <v>58.909441855600001</v>
      </c>
      <c r="Q13" s="27">
        <f t="shared" si="4"/>
        <v>58.731526687600002</v>
      </c>
      <c r="R13" s="28">
        <f t="shared" si="5"/>
        <v>56.584436556</v>
      </c>
      <c r="S13" s="28">
        <f t="shared" si="6"/>
        <v>48.807813983599999</v>
      </c>
      <c r="T13" s="28">
        <f t="shared" si="7"/>
        <v>45.731117099199999</v>
      </c>
      <c r="U13" s="5"/>
      <c r="V13" s="5">
        <f t="shared" si="8"/>
        <v>0</v>
      </c>
      <c r="W13" s="8" t="str">
        <f t="shared" si="9"/>
        <v>Rocky Intertidal</v>
      </c>
      <c r="X13" s="15" t="str">
        <f t="shared" si="15"/>
        <v>Rocky Intertidal</v>
      </c>
      <c r="Y13" s="43"/>
      <c r="Z13" s="58" t="str">
        <f t="shared" si="10"/>
        <v>Rocky Intertidal</v>
      </c>
      <c r="AA13" s="4" t="str">
        <f t="shared" si="11"/>
        <v>Rocky Intertidal</v>
      </c>
      <c r="AB13" s="86">
        <f t="shared" si="12"/>
        <v>58.92204418</v>
      </c>
      <c r="AC13" s="19">
        <f t="shared" si="13"/>
        <v>0.18174369527729353</v>
      </c>
    </row>
    <row r="14" spans="1:29" ht="15.75" x14ac:dyDescent="0.25">
      <c r="A14" s="51" t="s">
        <v>78</v>
      </c>
      <c r="B14" s="53">
        <v>58.273395129999997</v>
      </c>
      <c r="C14" s="53">
        <v>59.703141188400004</v>
      </c>
      <c r="D14" s="53">
        <v>107.7607462136</v>
      </c>
      <c r="E14" s="53">
        <v>223.9398451264</v>
      </c>
      <c r="F14" s="53">
        <v>408.62172001600004</v>
      </c>
      <c r="G14" s="53">
        <v>520.89533388680002</v>
      </c>
      <c r="I14"/>
      <c r="J14" s="2"/>
      <c r="K14" s="2"/>
      <c r="L14" s="2"/>
      <c r="M14" s="32" t="str">
        <f t="shared" si="14"/>
        <v>Regularly-Flooded Marsh</v>
      </c>
      <c r="N14" s="26" t="str">
        <f t="shared" si="1"/>
        <v>Regularly-Flooded Marsh</v>
      </c>
      <c r="O14" s="27">
        <f t="shared" si="2"/>
        <v>58.273395129999997</v>
      </c>
      <c r="P14" s="27">
        <f t="shared" si="3"/>
        <v>59.703141188400004</v>
      </c>
      <c r="Q14" s="27">
        <f t="shared" si="4"/>
        <v>107.7607462136</v>
      </c>
      <c r="R14" s="28">
        <f t="shared" si="5"/>
        <v>223.9398451264</v>
      </c>
      <c r="S14" s="28">
        <f t="shared" si="6"/>
        <v>408.62172001600004</v>
      </c>
      <c r="T14" s="28">
        <f t="shared" si="7"/>
        <v>520.89533388680002</v>
      </c>
      <c r="U14" s="5"/>
      <c r="V14" s="5">
        <f t="shared" si="8"/>
        <v>0</v>
      </c>
      <c r="W14" s="8" t="str">
        <f t="shared" si="9"/>
        <v>Regularly-Flooded Marsh</v>
      </c>
      <c r="X14" s="15" t="str">
        <f t="shared" si="15"/>
        <v>Regularly-Flooded Marsh</v>
      </c>
      <c r="Y14" s="43"/>
      <c r="Z14" s="58" t="str">
        <f t="shared" si="10"/>
        <v>Regularly-Flooded Marsh</v>
      </c>
      <c r="AA14" s="4" t="str">
        <f t="shared" si="11"/>
        <v>Regularly-Flooded Marsh</v>
      </c>
      <c r="AB14" s="86">
        <f t="shared" si="12"/>
        <v>58.273395129999997</v>
      </c>
      <c r="AC14" s="19">
        <f t="shared" si="13"/>
        <v>0.17974295214412978</v>
      </c>
    </row>
    <row r="15" spans="1:29" ht="15.75" x14ac:dyDescent="0.25">
      <c r="A15" s="51" t="s">
        <v>75</v>
      </c>
      <c r="B15" s="53">
        <v>31.48727817</v>
      </c>
      <c r="C15" s="53">
        <v>31.285146770800001</v>
      </c>
      <c r="D15" s="53">
        <v>31.248328215199997</v>
      </c>
      <c r="E15" s="53">
        <v>30.385933859199998</v>
      </c>
      <c r="F15" s="53">
        <v>27.723631053600002</v>
      </c>
      <c r="G15" s="53">
        <v>27.2385651164</v>
      </c>
      <c r="I15"/>
      <c r="J15" s="2"/>
      <c r="K15" s="2"/>
      <c r="L15" s="2"/>
      <c r="M15" s="32" t="str">
        <f t="shared" si="14"/>
        <v>Inland-Fresh Marsh</v>
      </c>
      <c r="N15" s="26" t="str">
        <f t="shared" si="1"/>
        <v>Inland-Fresh Marsh</v>
      </c>
      <c r="O15" s="27">
        <f t="shared" si="2"/>
        <v>31.48727817</v>
      </c>
      <c r="P15" s="27">
        <f t="shared" si="3"/>
        <v>31.285146770800001</v>
      </c>
      <c r="Q15" s="27">
        <f t="shared" si="4"/>
        <v>31.248328215199997</v>
      </c>
      <c r="R15" s="28">
        <f t="shared" si="5"/>
        <v>30.385933859199998</v>
      </c>
      <c r="S15" s="28">
        <f t="shared" si="6"/>
        <v>27.723631053600002</v>
      </c>
      <c r="T15" s="28">
        <f t="shared" si="7"/>
        <v>27.2385651164</v>
      </c>
      <c r="U15" s="5"/>
      <c r="V15" s="5">
        <f t="shared" si="8"/>
        <v>0</v>
      </c>
      <c r="W15" s="8" t="str">
        <f t="shared" si="9"/>
        <v>Inland-Fresh Marsh</v>
      </c>
      <c r="X15" s="15" t="str">
        <f t="shared" si="15"/>
        <v>Inland-Fresh Marsh</v>
      </c>
      <c r="Y15" s="43"/>
      <c r="Z15" s="58" t="str">
        <f t="shared" si="10"/>
        <v>Inland-Fresh Marsh</v>
      </c>
      <c r="AA15" s="4" t="str">
        <f t="shared" si="11"/>
        <v>Inland-Fresh Marsh</v>
      </c>
      <c r="AB15" s="86">
        <f t="shared" si="12"/>
        <v>31.48727817</v>
      </c>
      <c r="AC15" s="19">
        <f t="shared" si="13"/>
        <v>9.7121788092720179E-2</v>
      </c>
    </row>
    <row r="16" spans="1:29" ht="15.75" x14ac:dyDescent="0.25">
      <c r="A16" s="51" t="s">
        <v>32</v>
      </c>
      <c r="B16" s="53">
        <v>30.962181319999999</v>
      </c>
      <c r="C16" s="53">
        <v>26.497746125199999</v>
      </c>
      <c r="D16" s="53">
        <v>20.513865974800002</v>
      </c>
      <c r="E16" s="53">
        <v>28.290241442800003</v>
      </c>
      <c r="F16" s="53">
        <v>52.342642425600005</v>
      </c>
      <c r="G16" s="53">
        <v>45.799565018000003</v>
      </c>
      <c r="I16"/>
      <c r="J16" s="2"/>
      <c r="K16" s="2"/>
      <c r="L16" s="2"/>
      <c r="M16" s="32" t="str">
        <f t="shared" si="14"/>
        <v>Tidal Flat</v>
      </c>
      <c r="N16" s="26" t="str">
        <f t="shared" si="1"/>
        <v>Tidal Flat</v>
      </c>
      <c r="O16" s="27">
        <f t="shared" si="2"/>
        <v>30.962181319999999</v>
      </c>
      <c r="P16" s="27">
        <f t="shared" si="3"/>
        <v>26.497746125199999</v>
      </c>
      <c r="Q16" s="27">
        <f t="shared" si="4"/>
        <v>20.513865974800002</v>
      </c>
      <c r="R16" s="28">
        <f t="shared" si="5"/>
        <v>28.290241442800003</v>
      </c>
      <c r="S16" s="28">
        <f t="shared" si="6"/>
        <v>52.342642425600005</v>
      </c>
      <c r="T16" s="28">
        <f t="shared" si="7"/>
        <v>45.799565018000003</v>
      </c>
      <c r="U16" s="5"/>
      <c r="V16" s="5">
        <f t="shared" si="8"/>
        <v>0</v>
      </c>
      <c r="W16" s="8" t="str">
        <f t="shared" si="9"/>
        <v>Tidal Flat</v>
      </c>
      <c r="X16" s="15" t="str">
        <f t="shared" si="15"/>
        <v>Tidal Flat</v>
      </c>
      <c r="Y16" s="43"/>
      <c r="Z16" s="58" t="str">
        <f t="shared" si="10"/>
        <v>Tidal Flat</v>
      </c>
      <c r="AA16" s="4" t="str">
        <f t="shared" si="11"/>
        <v>Tidal Flat</v>
      </c>
      <c r="AB16" s="86">
        <f t="shared" si="12"/>
        <v>30.962181319999999</v>
      </c>
      <c r="AC16" s="19">
        <f t="shared" si="13"/>
        <v>9.5502138889682855E-2</v>
      </c>
    </row>
    <row r="17" spans="1:29" ht="15.75" x14ac:dyDescent="0.25">
      <c r="A17" s="51" t="s">
        <v>26</v>
      </c>
      <c r="B17" s="53">
        <v>3.4532839900000001</v>
      </c>
      <c r="C17" s="53">
        <v>3.2084035296</v>
      </c>
      <c r="D17" s="53">
        <v>2.9845269432000001</v>
      </c>
      <c r="E17" s="53">
        <v>2.6776232783999996</v>
      </c>
      <c r="F17" s="53">
        <v>1.2147652304000001</v>
      </c>
      <c r="G17" s="53">
        <v>0.65976874800000007</v>
      </c>
      <c r="I17"/>
      <c r="J17" s="2"/>
      <c r="K17" s="2"/>
      <c r="L17" s="2"/>
      <c r="M17" s="32" t="str">
        <f t="shared" si="14"/>
        <v>Tidal Swamp</v>
      </c>
      <c r="N17" s="26" t="str">
        <f t="shared" si="1"/>
        <v>Tidal Swamp</v>
      </c>
      <c r="O17" s="27">
        <f t="shared" si="2"/>
        <v>3.4532839900000001</v>
      </c>
      <c r="P17" s="27">
        <f t="shared" si="3"/>
        <v>3.2084035296</v>
      </c>
      <c r="Q17" s="27">
        <f t="shared" si="4"/>
        <v>2.9845269432000001</v>
      </c>
      <c r="R17" s="28">
        <f t="shared" si="5"/>
        <v>2.6776232783999996</v>
      </c>
      <c r="S17" s="28">
        <f t="shared" si="6"/>
        <v>1.2147652304000001</v>
      </c>
      <c r="T17" s="28">
        <f t="shared" si="7"/>
        <v>0.65976874800000007</v>
      </c>
      <c r="U17" s="5"/>
      <c r="V17" s="5">
        <f t="shared" si="8"/>
        <v>0</v>
      </c>
      <c r="W17" s="8" t="str">
        <f t="shared" si="9"/>
        <v>Tidal Swamp</v>
      </c>
      <c r="X17" s="15" t="str">
        <f t="shared" si="15"/>
        <v>Tidal Swamp</v>
      </c>
      <c r="Y17" s="43"/>
      <c r="Z17" s="58" t="str">
        <f t="shared" si="10"/>
        <v>Tidal Swamp</v>
      </c>
      <c r="AA17" s="4" t="str">
        <f t="shared" si="11"/>
        <v>Tidal Swamp</v>
      </c>
      <c r="AB17" s="86">
        <f t="shared" si="12"/>
        <v>3.4532839900000001</v>
      </c>
      <c r="AC17" s="19">
        <f t="shared" si="13"/>
        <v>1.0651575347033662E-2</v>
      </c>
    </row>
    <row r="18" spans="1:29" ht="15.75" x14ac:dyDescent="0.25">
      <c r="A18" s="51" t="s">
        <v>36</v>
      </c>
      <c r="B18" s="53">
        <v>1.01930565</v>
      </c>
      <c r="C18" s="53">
        <v>0.92046388999999995</v>
      </c>
      <c r="D18" s="53">
        <v>0.92046388999999995</v>
      </c>
      <c r="E18" s="53">
        <v>0.90810866999999995</v>
      </c>
      <c r="F18" s="53">
        <v>0.89575344999999995</v>
      </c>
      <c r="G18" s="53">
        <v>0.89575344999999995</v>
      </c>
      <c r="I18"/>
      <c r="J18" s="2"/>
      <c r="K18" s="2"/>
      <c r="L18" s="2"/>
      <c r="M18" s="32" t="str">
        <f t="shared" si="14"/>
        <v>Riverine Tidal</v>
      </c>
      <c r="N18" s="26" t="str">
        <f t="shared" si="1"/>
        <v>Riverine Tidal</v>
      </c>
      <c r="O18" s="27">
        <f t="shared" si="2"/>
        <v>1.01930565</v>
      </c>
      <c r="P18" s="27">
        <f t="shared" si="3"/>
        <v>0.92046388999999995</v>
      </c>
      <c r="Q18" s="27">
        <f t="shared" si="4"/>
        <v>0.92046388999999995</v>
      </c>
      <c r="R18" s="28">
        <f t="shared" si="5"/>
        <v>0.90810866999999995</v>
      </c>
      <c r="S18" s="28">
        <f t="shared" si="6"/>
        <v>0.89575344999999995</v>
      </c>
      <c r="T18" s="28">
        <f t="shared" si="7"/>
        <v>0.89575344999999995</v>
      </c>
      <c r="U18" s="5"/>
      <c r="V18" s="5">
        <f t="shared" si="8"/>
        <v>0</v>
      </c>
      <c r="W18" s="8" t="str">
        <f t="shared" si="9"/>
        <v>Riverine Tidal</v>
      </c>
      <c r="X18" s="15" t="str">
        <f t="shared" si="15"/>
        <v>Riverine Tidal</v>
      </c>
      <c r="Y18" s="43"/>
      <c r="Z18" s="58" t="str">
        <f t="shared" si="10"/>
        <v>Riverine Tidal</v>
      </c>
      <c r="AA18" s="4" t="str">
        <f t="shared" si="11"/>
        <v>Riverine Tidal</v>
      </c>
      <c r="AB18" s="86">
        <f t="shared" si="12"/>
        <v>1.01930565</v>
      </c>
      <c r="AC18" s="19">
        <f t="shared" si="13"/>
        <v>3.1440249235430312E-3</v>
      </c>
    </row>
    <row r="19" spans="1:29" ht="15.75" customHeight="1" x14ac:dyDescent="0.25">
      <c r="A19" s="51" t="s">
        <v>76</v>
      </c>
      <c r="B19" s="53">
        <v>0.97606238000000001</v>
      </c>
      <c r="C19" s="53">
        <v>0.97606238000000001</v>
      </c>
      <c r="D19" s="53">
        <v>0.97482685800000002</v>
      </c>
      <c r="E19" s="53">
        <v>0.94986931360000004</v>
      </c>
      <c r="F19" s="53">
        <v>0.89921291160000005</v>
      </c>
      <c r="G19" s="53">
        <v>0.86165304279999999</v>
      </c>
      <c r="I19"/>
      <c r="J19" s="2"/>
      <c r="K19" s="2"/>
      <c r="L19" s="2"/>
      <c r="M19" s="32" t="str">
        <f t="shared" si="14"/>
        <v>Tidal-Fresh Marsh</v>
      </c>
      <c r="N19" s="26" t="str">
        <f t="shared" si="1"/>
        <v>Tidal-Fresh Marsh</v>
      </c>
      <c r="O19" s="27">
        <f t="shared" si="2"/>
        <v>0.97606238000000001</v>
      </c>
      <c r="P19" s="27">
        <f t="shared" si="3"/>
        <v>0.97606238000000001</v>
      </c>
      <c r="Q19" s="27">
        <f t="shared" si="4"/>
        <v>0.97482685800000002</v>
      </c>
      <c r="R19" s="28">
        <f t="shared" si="5"/>
        <v>0.94986931360000004</v>
      </c>
      <c r="S19" s="28">
        <f t="shared" si="6"/>
        <v>0.89921291160000005</v>
      </c>
      <c r="T19" s="28">
        <f t="shared" si="7"/>
        <v>0.86165304279999999</v>
      </c>
      <c r="U19" s="5"/>
      <c r="V19" s="5">
        <f t="shared" si="8"/>
        <v>0</v>
      </c>
      <c r="W19" s="7" t="str">
        <f t="shared" si="9"/>
        <v>Tidal-Fresh Marsh</v>
      </c>
      <c r="X19" s="15" t="str">
        <f t="shared" si="15"/>
        <v>Tidal-Fresh Marsh</v>
      </c>
      <c r="Y19" s="43"/>
      <c r="Z19" s="58" t="str">
        <f t="shared" si="10"/>
        <v>Tidal-Fresh Marsh</v>
      </c>
      <c r="AA19" s="4" t="str">
        <f t="shared" si="11"/>
        <v>Tidal-Fresh Marsh</v>
      </c>
      <c r="AB19" s="86">
        <f t="shared" si="12"/>
        <v>0.97606238000000001</v>
      </c>
      <c r="AC19" s="19">
        <f t="shared" si="13"/>
        <v>3.0106420479987816E-3</v>
      </c>
    </row>
    <row r="20" spans="1:29" ht="15.75" customHeight="1" x14ac:dyDescent="0.25">
      <c r="A20" s="51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I20"/>
      <c r="J20" s="2"/>
      <c r="K20" s="2"/>
      <c r="L20" s="2"/>
      <c r="M20" s="32" t="str">
        <f t="shared" si="14"/>
        <v>Inland Shore</v>
      </c>
      <c r="N20" s="26" t="str">
        <f t="shared" si="1"/>
        <v>Inland Shore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8">
        <f t="shared" si="5"/>
        <v>0</v>
      </c>
      <c r="S20" s="28">
        <f t="shared" si="6"/>
        <v>0</v>
      </c>
      <c r="T20" s="28">
        <f t="shared" si="7"/>
        <v>0</v>
      </c>
      <c r="U20" s="5"/>
      <c r="V20" s="5">
        <f t="shared" si="8"/>
        <v>0</v>
      </c>
      <c r="W20" s="8" t="str">
        <f t="shared" si="9"/>
        <v>Inland Shore</v>
      </c>
      <c r="X20" s="15" t="str">
        <f t="shared" si="15"/>
        <v>Inland Shore</v>
      </c>
      <c r="Y20" s="43"/>
      <c r="Z20" s="58" t="str">
        <f t="shared" si="10"/>
        <v>Inland Shore</v>
      </c>
      <c r="AA20" s="4" t="str">
        <f t="shared" si="11"/>
        <v>Inland Shore</v>
      </c>
      <c r="AB20" s="86">
        <f t="shared" si="12"/>
        <v>0</v>
      </c>
      <c r="AC20" s="19">
        <f t="shared" si="13"/>
        <v>0</v>
      </c>
    </row>
    <row r="21" spans="1:29" ht="15.75" customHeight="1" x14ac:dyDescent="0.25">
      <c r="A21" s="51" t="s">
        <v>77</v>
      </c>
      <c r="B21" s="53">
        <v>0</v>
      </c>
      <c r="C21" s="53">
        <v>96.426808698800002</v>
      </c>
      <c r="D21" s="53">
        <v>88.064548698399989</v>
      </c>
      <c r="E21" s="53">
        <v>152.71842654079998</v>
      </c>
      <c r="F21" s="53">
        <v>204.41933883959999</v>
      </c>
      <c r="G21" s="53">
        <v>183.0677889488</v>
      </c>
      <c r="I21"/>
      <c r="J21" s="2"/>
      <c r="K21" s="2"/>
      <c r="L21" s="2"/>
      <c r="M21" s="32" t="str">
        <f t="shared" si="14"/>
        <v>Trans. Salt Marsh</v>
      </c>
      <c r="N21" s="26" t="str">
        <f t="shared" si="1"/>
        <v>Trans. Salt Marsh</v>
      </c>
      <c r="O21" s="27">
        <f t="shared" si="2"/>
        <v>0</v>
      </c>
      <c r="P21" s="27">
        <f t="shared" si="3"/>
        <v>96.426808698800002</v>
      </c>
      <c r="Q21" s="27">
        <f t="shared" si="4"/>
        <v>88.064548698399989</v>
      </c>
      <c r="R21" s="28">
        <f t="shared" si="5"/>
        <v>152.71842654079998</v>
      </c>
      <c r="S21" s="28">
        <f t="shared" si="6"/>
        <v>204.41933883959999</v>
      </c>
      <c r="T21" s="28">
        <f t="shared" si="7"/>
        <v>183.0677889488</v>
      </c>
      <c r="U21" s="5"/>
      <c r="V21" s="5">
        <f t="shared" si="8"/>
        <v>0</v>
      </c>
      <c r="W21" s="8" t="str">
        <f t="shared" si="9"/>
        <v>Trans. Salt Marsh</v>
      </c>
      <c r="X21" s="15" t="str">
        <f t="shared" si="15"/>
        <v>Trans. Salt Marsh</v>
      </c>
      <c r="Y21" s="43"/>
      <c r="Z21" s="58" t="str">
        <f t="shared" si="10"/>
        <v>Trans. Salt Marsh</v>
      </c>
      <c r="AA21" s="4" t="str">
        <f t="shared" si="11"/>
        <v>Trans. Salt Marsh</v>
      </c>
      <c r="AB21" s="86">
        <f t="shared" si="12"/>
        <v>0</v>
      </c>
      <c r="AC21" s="19">
        <f t="shared" si="13"/>
        <v>0</v>
      </c>
    </row>
    <row r="22" spans="1:29" ht="15.75" customHeight="1" x14ac:dyDescent="0.25">
      <c r="A22" s="51" t="s">
        <v>79</v>
      </c>
      <c r="B22" s="53">
        <v>0</v>
      </c>
      <c r="C22" s="53">
        <v>33.64326406</v>
      </c>
      <c r="D22" s="53">
        <v>56.013378287599998</v>
      </c>
      <c r="E22" s="53">
        <v>151.2491437784</v>
      </c>
      <c r="F22" s="53">
        <v>391.81886792040001</v>
      </c>
      <c r="G22" s="53">
        <v>487.75393886320001</v>
      </c>
      <c r="I22"/>
      <c r="M22" s="32" t="str">
        <f t="shared" si="14"/>
        <v>Flooded Developed Dry Land</v>
      </c>
      <c r="N22" s="26" t="str">
        <f t="shared" si="1"/>
        <v>Flooded Developed Dry Land</v>
      </c>
      <c r="O22" s="27">
        <f t="shared" si="2"/>
        <v>0</v>
      </c>
      <c r="P22" s="27">
        <f t="shared" si="3"/>
        <v>33.64326406</v>
      </c>
      <c r="Q22" s="27">
        <f t="shared" si="4"/>
        <v>56.013378287599998</v>
      </c>
      <c r="R22" s="28">
        <f t="shared" si="5"/>
        <v>151.2491437784</v>
      </c>
      <c r="S22" s="28">
        <f t="shared" si="6"/>
        <v>391.81886792040001</v>
      </c>
      <c r="T22" s="28">
        <f t="shared" si="7"/>
        <v>487.75393886320001</v>
      </c>
      <c r="U22" s="5"/>
      <c r="V22" s="5">
        <f t="shared" si="8"/>
        <v>0</v>
      </c>
      <c r="W22" s="7" t="str">
        <f t="shared" si="9"/>
        <v>Flooded Developed Dry Land</v>
      </c>
      <c r="X22" s="15" t="str">
        <f t="shared" si="15"/>
        <v>Flooded Developed Dry Land</v>
      </c>
      <c r="Y22" s="43"/>
      <c r="Z22" s="58" t="str">
        <f t="shared" si="10"/>
        <v>Flooded Developed Dry Land</v>
      </c>
      <c r="AA22" s="4" t="str">
        <f t="shared" si="11"/>
        <v>Flooded Developed Dry Land</v>
      </c>
      <c r="AB22" s="86">
        <f t="shared" si="12"/>
        <v>0</v>
      </c>
      <c r="AC22" s="19">
        <f t="shared" si="13"/>
        <v>0</v>
      </c>
    </row>
    <row r="23" spans="1:29" ht="15.75" customHeight="1" x14ac:dyDescent="0.25">
      <c r="A23" s="51" t="s">
        <v>73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I23"/>
      <c r="M23" s="25" t="str">
        <f t="shared" si="14"/>
        <v>Open Ocean</v>
      </c>
      <c r="N23" s="26" t="str">
        <f t="shared" si="1"/>
        <v>Open Ocean</v>
      </c>
      <c r="O23" s="27">
        <f t="shared" si="2"/>
        <v>0</v>
      </c>
      <c r="P23" s="27">
        <f t="shared" si="3"/>
        <v>0</v>
      </c>
      <c r="Q23" s="27">
        <f t="shared" si="4"/>
        <v>0</v>
      </c>
      <c r="R23" s="28">
        <f t="shared" si="5"/>
        <v>0</v>
      </c>
      <c r="S23" s="28">
        <f t="shared" si="6"/>
        <v>0</v>
      </c>
      <c r="T23" s="28">
        <f t="shared" si="7"/>
        <v>0</v>
      </c>
      <c r="U23" s="5"/>
      <c r="V23" s="5">
        <f t="shared" si="8"/>
        <v>0</v>
      </c>
      <c r="W23" s="7" t="str">
        <f t="shared" si="9"/>
        <v>Open Ocean</v>
      </c>
      <c r="X23" s="15" t="str">
        <f t="shared" si="15"/>
        <v>Open Ocean</v>
      </c>
      <c r="Y23" s="43"/>
      <c r="Z23" s="58" t="str">
        <f t="shared" si="10"/>
        <v>Open Ocean</v>
      </c>
      <c r="AA23" s="4" t="str">
        <f t="shared" si="11"/>
        <v>Open Ocean</v>
      </c>
      <c r="AB23" s="86">
        <f t="shared" si="12"/>
        <v>0</v>
      </c>
      <c r="AC23" s="19">
        <f t="shared" si="13"/>
        <v>0</v>
      </c>
    </row>
    <row r="24" spans="1:29" ht="15.75" customHeight="1" x14ac:dyDescent="0.25">
      <c r="A24" s="51" t="s">
        <v>27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I24"/>
      <c r="M24" s="25" t="str">
        <f t="shared" si="14"/>
        <v>Ocean Beach</v>
      </c>
      <c r="N24" s="26" t="str">
        <f t="shared" si="1"/>
        <v>Ocean Beach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8">
        <f t="shared" si="5"/>
        <v>0</v>
      </c>
      <c r="S24" s="28">
        <f t="shared" si="6"/>
        <v>0</v>
      </c>
      <c r="T24" s="28">
        <f t="shared" si="7"/>
        <v>0</v>
      </c>
      <c r="U24" s="5"/>
      <c r="V24" s="5">
        <f t="shared" si="8"/>
        <v>0</v>
      </c>
      <c r="W24" s="7" t="str">
        <f t="shared" si="9"/>
        <v>Ocean Beach</v>
      </c>
      <c r="X24" s="15" t="str">
        <f t="shared" si="15"/>
        <v>Ocean Beach</v>
      </c>
      <c r="Y24" s="43"/>
      <c r="Z24" s="58" t="str">
        <f t="shared" si="10"/>
        <v>Ocean Beach</v>
      </c>
      <c r="AA24" s="4" t="str">
        <f t="shared" si="11"/>
        <v>Ocean Beach</v>
      </c>
      <c r="AB24" s="86">
        <f t="shared" si="12"/>
        <v>0</v>
      </c>
      <c r="AC24" s="19">
        <f t="shared" si="13"/>
        <v>0</v>
      </c>
    </row>
    <row r="25" spans="1:29" ht="15.75" customHeight="1" x14ac:dyDescent="0.25">
      <c r="A25" s="51" t="s">
        <v>40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I25"/>
      <c r="M25" s="25" t="str">
        <f t="shared" si="14"/>
        <v>Ocean Flat</v>
      </c>
      <c r="N25" s="26" t="str">
        <f t="shared" si="1"/>
        <v>Ocean Flat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8">
        <f t="shared" si="5"/>
        <v>0</v>
      </c>
      <c r="S25" s="28">
        <f t="shared" si="6"/>
        <v>0</v>
      </c>
      <c r="T25" s="28">
        <f t="shared" si="7"/>
        <v>0</v>
      </c>
      <c r="U25" s="5"/>
      <c r="V25" s="5">
        <f t="shared" si="8"/>
        <v>0</v>
      </c>
      <c r="W25" s="8" t="str">
        <f t="shared" si="9"/>
        <v>Ocean Flat</v>
      </c>
      <c r="X25" s="15" t="str">
        <f t="shared" si="15"/>
        <v>Ocean Flat</v>
      </c>
      <c r="Y25" s="43"/>
      <c r="Z25" s="58" t="str">
        <f t="shared" si="10"/>
        <v>Ocean Flat</v>
      </c>
      <c r="AA25" s="4" t="str">
        <f t="shared" si="11"/>
        <v>Ocean Flat</v>
      </c>
      <c r="AB25" s="86">
        <f t="shared" si="12"/>
        <v>0</v>
      </c>
      <c r="AC25" s="19">
        <f t="shared" si="13"/>
        <v>0</v>
      </c>
    </row>
    <row r="26" spans="1:29" ht="15.75" customHeight="1" x14ac:dyDescent="0.25">
      <c r="A26" s="51" t="s">
        <v>25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I26"/>
      <c r="M26" s="25" t="str">
        <f t="shared" si="14"/>
        <v>Cypress Swamp</v>
      </c>
      <c r="N26" s="26" t="str">
        <f t="shared" si="1"/>
        <v>Cypress Swamp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8">
        <f t="shared" si="5"/>
        <v>0</v>
      </c>
      <c r="S26" s="28">
        <f t="shared" si="6"/>
        <v>0</v>
      </c>
      <c r="T26" s="28">
        <f t="shared" si="7"/>
        <v>0</v>
      </c>
      <c r="U26" s="5"/>
      <c r="V26" s="5">
        <f t="shared" si="8"/>
        <v>0</v>
      </c>
      <c r="W26" s="8" t="str">
        <f t="shared" si="9"/>
        <v>Cypress Swamp</v>
      </c>
      <c r="X26" s="15" t="str">
        <f t="shared" si="15"/>
        <v>Cypress Swamp</v>
      </c>
      <c r="Y26" s="43"/>
      <c r="Z26" s="58" t="str">
        <f t="shared" si="10"/>
        <v>Cypress Swamp</v>
      </c>
      <c r="AA26" s="4" t="str">
        <f t="shared" si="11"/>
        <v>Cypress Swamp</v>
      </c>
      <c r="AB26" s="86">
        <f t="shared" si="12"/>
        <v>0</v>
      </c>
      <c r="AC26" s="19">
        <f t="shared" si="13"/>
        <v>0</v>
      </c>
    </row>
    <row r="27" spans="1:29" ht="15.75" customHeight="1" x14ac:dyDescent="0.25">
      <c r="A27" s="51" t="s">
        <v>29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I27"/>
      <c r="M27" s="25" t="str">
        <f t="shared" si="14"/>
        <v>Mangrove</v>
      </c>
      <c r="N27" s="26" t="str">
        <f t="shared" si="1"/>
        <v>Mangrove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8">
        <f t="shared" si="5"/>
        <v>0</v>
      </c>
      <c r="S27" s="28">
        <f t="shared" si="6"/>
        <v>0</v>
      </c>
      <c r="T27" s="28">
        <f t="shared" si="7"/>
        <v>0</v>
      </c>
      <c r="U27" s="5"/>
      <c r="V27" s="5">
        <f t="shared" si="8"/>
        <v>0</v>
      </c>
      <c r="W27" s="8" t="str">
        <f t="shared" si="9"/>
        <v>Mangrove</v>
      </c>
      <c r="X27" s="15" t="str">
        <f t="shared" si="15"/>
        <v>Mangrove</v>
      </c>
      <c r="Y27" s="43"/>
      <c r="Z27" s="58" t="str">
        <f t="shared" si="10"/>
        <v>Mangrove</v>
      </c>
      <c r="AA27" s="4" t="str">
        <f t="shared" si="11"/>
        <v>Mangrove</v>
      </c>
      <c r="AB27" s="86">
        <f t="shared" si="12"/>
        <v>0</v>
      </c>
      <c r="AC27" s="19">
        <f t="shared" si="13"/>
        <v>0</v>
      </c>
    </row>
    <row r="28" spans="1:29" ht="16.5" customHeight="1" x14ac:dyDescent="0.25">
      <c r="A28" s="56" t="s">
        <v>39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I28"/>
      <c r="M28" s="25" t="str">
        <f t="shared" si="14"/>
        <v>Tidal Creek</v>
      </c>
      <c r="N28" s="26" t="str">
        <f t="shared" si="1"/>
        <v>Tidal Creek</v>
      </c>
      <c r="O28" s="27">
        <f t="shared" ref="O28" si="16">B28</f>
        <v>0</v>
      </c>
      <c r="P28" s="27">
        <f t="shared" ref="P28" si="17">C28</f>
        <v>0</v>
      </c>
      <c r="Q28" s="27">
        <f t="shared" ref="Q28" si="18">D28</f>
        <v>0</v>
      </c>
      <c r="R28" s="28">
        <f t="shared" ref="R28" si="19">E28</f>
        <v>0</v>
      </c>
      <c r="S28" s="28">
        <f t="shared" ref="S28" si="20">F28</f>
        <v>0</v>
      </c>
      <c r="T28" s="28">
        <f t="shared" ref="T28" si="21">G28</f>
        <v>0</v>
      </c>
      <c r="U28" s="5"/>
      <c r="V28" s="5">
        <f t="shared" ref="V28" si="22">H28</f>
        <v>0</v>
      </c>
      <c r="W28" s="8" t="str">
        <f t="shared" si="9"/>
        <v>Tidal Creek</v>
      </c>
      <c r="X28" s="15" t="str">
        <f t="shared" si="15"/>
        <v>Tidal Creek</v>
      </c>
      <c r="Y28" s="43"/>
      <c r="Z28" s="58" t="str">
        <f>X28</f>
        <v>Tidal Creek</v>
      </c>
      <c r="AA28" s="4" t="str">
        <f>N28</f>
        <v>Tidal Creek</v>
      </c>
      <c r="AB28" s="86">
        <f>O28</f>
        <v>0</v>
      </c>
      <c r="AC28" s="19">
        <f t="shared" si="13"/>
        <v>0</v>
      </c>
    </row>
    <row r="29" spans="1:29" ht="18" customHeight="1" x14ac:dyDescent="0.25">
      <c r="A29" t="s">
        <v>103</v>
      </c>
      <c r="B29" s="46">
        <f>SUM(B6:B28)</f>
        <v>32420.406160499992</v>
      </c>
      <c r="C29" s="46">
        <f t="shared" ref="C29:G29" si="23">SUM(C6:C28)</f>
        <v>32420.406160500002</v>
      </c>
      <c r="D29" s="46">
        <f t="shared" si="23"/>
        <v>32420.405913395596</v>
      </c>
      <c r="E29" s="46">
        <f t="shared" si="23"/>
        <v>32420.406160499999</v>
      </c>
      <c r="F29" s="46">
        <f t="shared" si="23"/>
        <v>32420.406160500002</v>
      </c>
      <c r="G29" s="46">
        <f t="shared" si="23"/>
        <v>32420.405666291204</v>
      </c>
      <c r="M29" s="21"/>
      <c r="N29" s="30" t="s">
        <v>35</v>
      </c>
      <c r="O29" s="31">
        <f>SUM(O6:O28)</f>
        <v>32420.406160499992</v>
      </c>
      <c r="P29" s="31">
        <f t="shared" ref="P29:V29" si="24">SUM(P6:P28)</f>
        <v>32420.406160500002</v>
      </c>
      <c r="Q29" s="31">
        <f t="shared" si="24"/>
        <v>32420.405913395596</v>
      </c>
      <c r="R29" s="31">
        <f t="shared" si="24"/>
        <v>32420.406160499999</v>
      </c>
      <c r="S29" s="31">
        <f t="shared" si="24"/>
        <v>32420.406160500002</v>
      </c>
      <c r="T29" s="31">
        <f t="shared" si="24"/>
        <v>32420.405666291204</v>
      </c>
      <c r="U29" s="44"/>
      <c r="V29" s="12">
        <f t="shared" si="24"/>
        <v>0</v>
      </c>
      <c r="AA29" s="16" t="s">
        <v>35</v>
      </c>
      <c r="AB29" s="87">
        <f>SUM(AB6:AB27)</f>
        <v>32420.406160499992</v>
      </c>
      <c r="AC29" s="20">
        <f t="shared" si="13"/>
        <v>100</v>
      </c>
    </row>
    <row r="30" spans="1:29" ht="18" customHeight="1" x14ac:dyDescent="0.25">
      <c r="M30" s="14"/>
      <c r="U30"/>
      <c r="V30"/>
      <c r="Y30"/>
    </row>
    <row r="31" spans="1:29" x14ac:dyDescent="0.25">
      <c r="A31" s="59" t="s">
        <v>108</v>
      </c>
      <c r="B31" s="60"/>
      <c r="C31" s="60"/>
      <c r="D31" s="60"/>
      <c r="E31" s="60"/>
      <c r="F31" s="60"/>
      <c r="G31" s="61"/>
      <c r="M31" s="63" t="s">
        <v>106</v>
      </c>
      <c r="N31" s="64"/>
      <c r="O31" s="64"/>
      <c r="P31" s="64"/>
      <c r="Q31" s="64"/>
      <c r="R31" s="64"/>
      <c r="S31" s="64"/>
      <c r="T31" s="64"/>
      <c r="U31" s="65"/>
      <c r="V31"/>
      <c r="Y31"/>
    </row>
    <row r="32" spans="1:29" x14ac:dyDescent="0.25">
      <c r="A32" s="48" t="s">
        <v>109</v>
      </c>
      <c r="B32" s="49"/>
      <c r="C32" s="49"/>
      <c r="D32" s="49"/>
      <c r="E32" s="49"/>
      <c r="F32" s="49"/>
      <c r="G32" s="50"/>
      <c r="M32" s="66"/>
      <c r="N32" s="67"/>
      <c r="O32" s="67"/>
      <c r="P32" s="67"/>
      <c r="Q32" s="67"/>
      <c r="R32" s="67"/>
      <c r="S32" s="67"/>
      <c r="T32" s="67"/>
      <c r="U32" s="68"/>
      <c r="V32"/>
      <c r="Y32"/>
    </row>
    <row r="33" spans="13:25" x14ac:dyDescent="0.25">
      <c r="U33"/>
      <c r="V33"/>
      <c r="Y33"/>
    </row>
    <row r="34" spans="13:25" x14ac:dyDescent="0.25">
      <c r="U34"/>
      <c r="V34"/>
      <c r="Y34"/>
    </row>
    <row r="35" spans="13:25" x14ac:dyDescent="0.25">
      <c r="N35" s="13"/>
      <c r="O35" s="13"/>
      <c r="P35" s="13"/>
      <c r="Q35" s="13"/>
      <c r="R35" s="13"/>
      <c r="S35" s="13"/>
      <c r="T35" s="13"/>
      <c r="U35" s="13"/>
      <c r="V35" s="13"/>
    </row>
    <row r="36" spans="13:25" x14ac:dyDescent="0.25">
      <c r="O36" s="6"/>
    </row>
    <row r="37" spans="13:25" x14ac:dyDescent="0.25">
      <c r="O37" s="6"/>
    </row>
    <row r="39" spans="13:25" x14ac:dyDescent="0.25">
      <c r="M39"/>
      <c r="V39"/>
    </row>
    <row r="40" spans="13:25" hidden="1" x14ac:dyDescent="0.25">
      <c r="M40"/>
      <c r="V40"/>
    </row>
    <row r="41" spans="13:25" hidden="1" x14ac:dyDescent="0.25">
      <c r="M41"/>
      <c r="V41"/>
    </row>
    <row r="42" spans="13:25" x14ac:dyDescent="0.25">
      <c r="M42"/>
      <c r="V42"/>
    </row>
    <row r="43" spans="13:25" x14ac:dyDescent="0.25">
      <c r="V43"/>
    </row>
    <row r="44" spans="13:25" x14ac:dyDescent="0.25">
      <c r="V44"/>
    </row>
    <row r="45" spans="13:25" x14ac:dyDescent="0.25">
      <c r="V45"/>
    </row>
    <row r="46" spans="13:25" x14ac:dyDescent="0.25">
      <c r="V46"/>
    </row>
    <row r="47" spans="13:25" x14ac:dyDescent="0.25">
      <c r="V47"/>
    </row>
    <row r="48" spans="13:25" x14ac:dyDescent="0.25">
      <c r="V48"/>
    </row>
    <row r="49" spans="6:22" x14ac:dyDescent="0.25">
      <c r="V49"/>
    </row>
    <row r="50" spans="6:22" x14ac:dyDescent="0.25">
      <c r="V50"/>
    </row>
    <row r="51" spans="6:22" x14ac:dyDescent="0.25">
      <c r="V51"/>
    </row>
    <row r="52" spans="6:22" x14ac:dyDescent="0.25">
      <c r="V52"/>
    </row>
    <row r="53" spans="6:22" ht="15.75" customHeight="1" x14ac:dyDescent="0.25">
      <c r="V53"/>
    </row>
    <row r="54" spans="6:22" ht="15.75" customHeight="1" x14ac:dyDescent="0.25">
      <c r="V54"/>
    </row>
    <row r="55" spans="6:22" ht="15.75" customHeight="1" x14ac:dyDescent="0.25">
      <c r="V55"/>
    </row>
    <row r="56" spans="6:22" ht="15.75" customHeight="1" x14ac:dyDescent="0.25">
      <c r="V56"/>
    </row>
    <row r="57" spans="6:22" ht="15.75" customHeight="1" x14ac:dyDescent="0.25">
      <c r="V57"/>
    </row>
    <row r="58" spans="6:22" x14ac:dyDescent="0.25">
      <c r="V58"/>
    </row>
    <row r="59" spans="6:22" x14ac:dyDescent="0.25">
      <c r="V59"/>
    </row>
    <row r="60" spans="6:22" x14ac:dyDescent="0.25">
      <c r="V60"/>
    </row>
    <row r="61" spans="6:22" x14ac:dyDescent="0.25">
      <c r="F61" s="9"/>
      <c r="V61"/>
    </row>
    <row r="62" spans="6:22" x14ac:dyDescent="0.25">
      <c r="F62" s="9"/>
      <c r="V62"/>
    </row>
    <row r="63" spans="6:22" x14ac:dyDescent="0.25">
      <c r="F63" s="9"/>
      <c r="V63"/>
    </row>
    <row r="64" spans="6:22" x14ac:dyDescent="0.25">
      <c r="F64" s="9"/>
      <c r="V64"/>
    </row>
    <row r="65" spans="6:22" x14ac:dyDescent="0.25">
      <c r="F65" s="9"/>
      <c r="V65"/>
    </row>
    <row r="66" spans="6:22" x14ac:dyDescent="0.25">
      <c r="F66" s="9"/>
      <c r="V66"/>
    </row>
    <row r="67" spans="6:22" x14ac:dyDescent="0.25">
      <c r="F67" s="9"/>
      <c r="M67"/>
      <c r="V67"/>
    </row>
    <row r="68" spans="6:22" x14ac:dyDescent="0.25">
      <c r="F68" s="9"/>
      <c r="M68"/>
      <c r="V68"/>
    </row>
    <row r="69" spans="6:22" x14ac:dyDescent="0.25">
      <c r="F69" s="9"/>
      <c r="M69"/>
      <c r="V69"/>
    </row>
    <row r="70" spans="6:22" x14ac:dyDescent="0.25">
      <c r="L70"/>
      <c r="M70"/>
      <c r="V70"/>
    </row>
    <row r="71" spans="6:22" x14ac:dyDescent="0.25">
      <c r="L71"/>
      <c r="M71"/>
      <c r="V71"/>
    </row>
    <row r="72" spans="6:22" x14ac:dyDescent="0.25">
      <c r="L72"/>
      <c r="M72"/>
      <c r="V72"/>
    </row>
    <row r="73" spans="6:22" x14ac:dyDescent="0.25">
      <c r="L73"/>
      <c r="M73"/>
      <c r="V73"/>
    </row>
    <row r="74" spans="6:22" x14ac:dyDescent="0.25">
      <c r="L74"/>
      <c r="M74"/>
      <c r="V74"/>
    </row>
    <row r="75" spans="6:22" x14ac:dyDescent="0.25">
      <c r="L75"/>
      <c r="M75"/>
      <c r="V75"/>
    </row>
    <row r="76" spans="6:22" x14ac:dyDescent="0.25">
      <c r="L76"/>
      <c r="M76"/>
      <c r="V76"/>
    </row>
    <row r="77" spans="6:22" x14ac:dyDescent="0.25">
      <c r="L77"/>
      <c r="M77"/>
      <c r="V77"/>
    </row>
    <row r="78" spans="6:22" x14ac:dyDescent="0.25">
      <c r="L78"/>
      <c r="M78"/>
      <c r="V78"/>
    </row>
    <row r="79" spans="6:22" x14ac:dyDescent="0.25">
      <c r="L79"/>
      <c r="M79"/>
      <c r="V79"/>
    </row>
    <row r="80" spans="6:22" x14ac:dyDescent="0.25">
      <c r="L80"/>
      <c r="M80"/>
      <c r="V80"/>
    </row>
    <row r="81" spans="12:22" x14ac:dyDescent="0.25">
      <c r="L81"/>
      <c r="M81"/>
      <c r="V81"/>
    </row>
    <row r="82" spans="12:22" x14ac:dyDescent="0.25">
      <c r="L82"/>
      <c r="M82"/>
      <c r="V82"/>
    </row>
    <row r="83" spans="12:22" x14ac:dyDescent="0.25">
      <c r="L83"/>
      <c r="M83"/>
      <c r="V83"/>
    </row>
    <row r="84" spans="12:22" x14ac:dyDescent="0.25">
      <c r="L84"/>
      <c r="M84"/>
      <c r="V84"/>
    </row>
    <row r="85" spans="12:22" x14ac:dyDescent="0.25">
      <c r="L85"/>
      <c r="M85"/>
      <c r="V85"/>
    </row>
    <row r="86" spans="12:22" x14ac:dyDescent="0.25">
      <c r="L86"/>
      <c r="M86"/>
      <c r="P86" s="6"/>
      <c r="V86"/>
    </row>
    <row r="87" spans="12:22" x14ac:dyDescent="0.25">
      <c r="L87"/>
      <c r="M87"/>
      <c r="P87" s="6"/>
      <c r="V87"/>
    </row>
    <row r="88" spans="12:22" x14ac:dyDescent="0.25">
      <c r="L88"/>
      <c r="M88"/>
      <c r="P88" s="6"/>
      <c r="V88"/>
    </row>
    <row r="89" spans="12:22" x14ac:dyDescent="0.25">
      <c r="L89"/>
      <c r="M89"/>
      <c r="P89" s="6"/>
      <c r="V89"/>
    </row>
    <row r="90" spans="12:22" x14ac:dyDescent="0.25">
      <c r="L90"/>
      <c r="M90"/>
      <c r="P90" s="6"/>
      <c r="V90"/>
    </row>
    <row r="91" spans="12:22" x14ac:dyDescent="0.25">
      <c r="L91"/>
      <c r="M91"/>
      <c r="P91" s="6"/>
      <c r="V91"/>
    </row>
    <row r="92" spans="12:22" x14ac:dyDescent="0.25">
      <c r="L92"/>
      <c r="M92"/>
      <c r="P92" s="6"/>
      <c r="V92"/>
    </row>
    <row r="93" spans="12:22" x14ac:dyDescent="0.25">
      <c r="L93"/>
      <c r="M93"/>
      <c r="P93" s="6"/>
      <c r="V93"/>
    </row>
    <row r="94" spans="12:22" x14ac:dyDescent="0.25">
      <c r="L94"/>
      <c r="M94"/>
      <c r="P94" s="6"/>
      <c r="V94"/>
    </row>
    <row r="95" spans="12:22" x14ac:dyDescent="0.25">
      <c r="L95"/>
      <c r="M95"/>
      <c r="P95" s="6"/>
      <c r="V95"/>
    </row>
  </sheetData>
  <sortState ref="A4:G28">
    <sortCondition descending="1" ref="B6"/>
  </sortState>
  <mergeCells count="7">
    <mergeCell ref="A31:G31"/>
    <mergeCell ref="N1:Q1"/>
    <mergeCell ref="Z1:AC1"/>
    <mergeCell ref="M31:U32"/>
    <mergeCell ref="Z5:AA5"/>
    <mergeCell ref="C1:G1"/>
    <mergeCell ref="C2:G2"/>
  </mergeCells>
  <conditionalFormatting sqref="M6:M28 X6:Z28">
    <cfRule type="beginsWith" dxfId="131" priority="261" operator="beginsWith" text="Ocean Flat">
      <formula>LEFT(M6,10)="Ocean Flat"</formula>
    </cfRule>
    <cfRule type="beginsWith" dxfId="130" priority="262" operator="beginsWith" text="Cypress">
      <formula>LEFT(M6,7)="Cypress"</formula>
    </cfRule>
    <cfRule type="beginsWith" dxfId="129" priority="263" operator="beginsWith" text="Mangrove">
      <formula>LEFT(M6,8)="Mangrove"</formula>
    </cfRule>
    <cfRule type="beginsWith" dxfId="128" priority="264" operator="beginsWith" text="Rocky Int">
      <formula>LEFT(M6,9)="Rocky Int"</formula>
    </cfRule>
    <cfRule type="beginsWith" dxfId="127" priority="265" operator="beginsWith" text="Inland Shore">
      <formula>LEFT(M6,12)="Inland Shore"</formula>
    </cfRule>
    <cfRule type="beginsWith" dxfId="126" priority="266" operator="beginsWith" text="Tidal Swamp">
      <formula>LEFT(M6,11)="Tidal Swamp"</formula>
    </cfRule>
    <cfRule type="beginsWith" dxfId="125" priority="267" operator="beginsWith" text="Riverine Tidal">
      <formula>LEFT(M6,14)="Riverine Tidal"</formula>
    </cfRule>
    <cfRule type="containsText" dxfId="124" priority="268" operator="containsText" text="Estuarine Beach">
      <formula>NOT(ISERROR(SEARCH("Estuarine Beach",M6)))</formula>
    </cfRule>
    <cfRule type="beginsWith" dxfId="123" priority="269" operator="beginsWith" text="Inland Open">
      <formula>LEFT(M6,11)="Inland Open"</formula>
    </cfRule>
    <cfRule type="beginsWith" dxfId="122" priority="270" operator="beginsWith" text="Tidal Creek">
      <formula>LEFT(M6,11)="Tidal Creek"</formula>
    </cfRule>
    <cfRule type="beginsWith" dxfId="121" priority="271" operator="beginsWith" text="Estuarine Open">
      <formula>LEFT(M6,14)="Estuarine Open"</formula>
    </cfRule>
    <cfRule type="beginsWith" dxfId="120" priority="272" operator="beginsWith" text="Transitional">
      <formula>LEFT(M6,12)="Transitional"</formula>
    </cfRule>
    <cfRule type="beginsWith" dxfId="119" priority="273" operator="beginsWith" text="Irregularly">
      <formula>LEFT(M6,11)="Irregularly"</formula>
    </cfRule>
    <cfRule type="beginsWith" dxfId="118" priority="274" operator="beginsWith" text="Regularly">
      <formula>LEFT(M6,9)="Regularly"</formula>
    </cfRule>
    <cfRule type="beginsWith" dxfId="117" priority="275" operator="beginsWith" text="Ocean Beach">
      <formula>LEFT(M6,11)="Ocean Beach"</formula>
    </cfRule>
    <cfRule type="beginsWith" dxfId="116" priority="276" operator="beginsWith" text="Tidal Flat">
      <formula>LEFT(M6,10)="Tidal Flat"</formula>
    </cfRule>
    <cfRule type="beginsWith" dxfId="115" priority="277" operator="beginsWith" text="Open Ocean">
      <formula>LEFT(M6,LEN("Open Ocean"))="Open Ocean"</formula>
    </cfRule>
    <cfRule type="beginsWith" dxfId="114" priority="278" operator="beginsWith" text="Inland Fresh">
      <formula>LEFT(M6,12)="Inland Fresh"</formula>
    </cfRule>
    <cfRule type="beginsWith" dxfId="113" priority="279" operator="beginsWith" text="Tidal Fresh">
      <formula>LEFT(M6,11)="Tidal Fresh"</formula>
    </cfRule>
    <cfRule type="beginsWith" dxfId="112" priority="280" operator="beginsWith" text="Swamp">
      <formula>LEFT(M6,5)="Swamp"</formula>
    </cfRule>
    <cfRule type="beginsWith" dxfId="111" priority="281" operator="beginsWith" text="Undeveloped">
      <formula>LEFT(M6,11)="Undeveloped"</formula>
    </cfRule>
    <cfRule type="beginsWith" dxfId="110" priority="282" operator="beginsWith" text="Developed">
      <formula>LEFT(M6,9)="Developed"</formula>
    </cfRule>
  </conditionalFormatting>
  <conditionalFormatting sqref="M6:M28 X6:Z28">
    <cfRule type="containsText" dxfId="109" priority="101" operator="containsText" text="Tidal Creek">
      <formula>NOT(ISERROR(SEARCH("Tidal Creek",M6)))</formula>
    </cfRule>
    <cfRule type="containsText" dxfId="108" priority="102" operator="containsText" text="Tidal-Fresh">
      <formula>NOT(ISERROR(SEARCH("Tidal-Fresh",M6)))</formula>
    </cfRule>
    <cfRule type="containsText" dxfId="107" priority="103" operator="containsText" text="Trans.">
      <formula>NOT(ISERROR(SEARCH("Trans.",M6)))</formula>
    </cfRule>
    <cfRule type="containsText" dxfId="106" priority="104" operator="containsText" text="Inland-Fresh">
      <formula>NOT(ISERROR(SEARCH("Inland-Fresh",M6)))</formula>
    </cfRule>
    <cfRule type="containsText" dxfId="105" priority="105" operator="containsText" text="Flooded Developed Dry Land">
      <formula>NOT(ISERROR(SEARCH("Flooded Developed Dry Land",M6)))</formula>
    </cfRule>
    <cfRule type="containsText" dxfId="104" priority="106" operator="containsText" text="Irreg.-Flooded Marsh">
      <formula>NOT(ISERROR(SEARCH("Irreg.-Flooded Marsh",M6)))</formula>
    </cfRule>
  </conditionalFormatting>
  <conditionalFormatting sqref="M6:M28">
    <cfRule type="beginsWith" dxfId="103" priority="79" operator="beginsWith" text="Ocean Flat">
      <formula>LEFT(M6,10)="Ocean Flat"</formula>
    </cfRule>
    <cfRule type="beginsWith" dxfId="102" priority="80" operator="beginsWith" text="Cypress">
      <formula>LEFT(M6,7)="Cypress"</formula>
    </cfRule>
    <cfRule type="beginsWith" dxfId="101" priority="81" operator="beginsWith" text="Mangrove">
      <formula>LEFT(M6,8)="Mangrove"</formula>
    </cfRule>
    <cfRule type="beginsWith" dxfId="100" priority="82" operator="beginsWith" text="Rocky Int">
      <formula>LEFT(M6,9)="Rocky Int"</formula>
    </cfRule>
    <cfRule type="beginsWith" dxfId="99" priority="83" operator="beginsWith" text="Inland Shore">
      <formula>LEFT(M6,12)="Inland Shore"</formula>
    </cfRule>
    <cfRule type="beginsWith" dxfId="98" priority="84" operator="beginsWith" text="Tidal Swamp">
      <formula>LEFT(M6,11)="Tidal Swamp"</formula>
    </cfRule>
    <cfRule type="beginsWith" dxfId="97" priority="85" operator="beginsWith" text="Riverine Tidal">
      <formula>LEFT(M6,14)="Riverine Tidal"</formula>
    </cfRule>
    <cfRule type="containsText" dxfId="96" priority="86" operator="containsText" text="Estuarine Beach">
      <formula>NOT(ISERROR(SEARCH("Estuarine Beach",M6)))</formula>
    </cfRule>
    <cfRule type="beginsWith" dxfId="95" priority="87" operator="beginsWith" text="Inland Open">
      <formula>LEFT(M6,11)="Inland Open"</formula>
    </cfRule>
    <cfRule type="beginsWith" dxfId="94" priority="88" operator="beginsWith" text="Tidal Creek">
      <formula>LEFT(M6,11)="Tidal Creek"</formula>
    </cfRule>
    <cfRule type="beginsWith" dxfId="93" priority="89" operator="beginsWith" text="Estuarine Open">
      <formula>LEFT(M6,14)="Estuarine Open"</formula>
    </cfRule>
    <cfRule type="beginsWith" dxfId="92" priority="90" operator="beginsWith" text="Transitional">
      <formula>LEFT(M6,12)="Transitional"</formula>
    </cfRule>
    <cfRule type="beginsWith" dxfId="91" priority="91" operator="beginsWith" text="Irregularly">
      <formula>LEFT(M6,11)="Irregularly"</formula>
    </cfRule>
    <cfRule type="beginsWith" dxfId="90" priority="92" operator="beginsWith" text="Regularly">
      <formula>LEFT(M6,9)="Regularly"</formula>
    </cfRule>
    <cfRule type="beginsWith" dxfId="89" priority="93" operator="beginsWith" text="Ocean Beach">
      <formula>LEFT(M6,11)="Ocean Beach"</formula>
    </cfRule>
    <cfRule type="beginsWith" dxfId="88" priority="94" operator="beginsWith" text="Tidal Flat">
      <formula>LEFT(M6,10)="Tidal Flat"</formula>
    </cfRule>
    <cfRule type="beginsWith" dxfId="87" priority="95" stopIfTrue="1" operator="beginsWith" text="Open Ocean">
      <formula>LEFT(M6,LEN("Open Ocean"))="Open Ocean"</formula>
    </cfRule>
    <cfRule type="beginsWith" dxfId="86" priority="96" stopIfTrue="1" operator="beginsWith" text="Inland Fresh">
      <formula>LEFT(M6,12)="Inland Fresh"</formula>
    </cfRule>
    <cfRule type="beginsWith" dxfId="85" priority="97" stopIfTrue="1" operator="beginsWith" text="Tidal Fresh">
      <formula>LEFT(M6,11)="Tidal Fresh"</formula>
    </cfRule>
    <cfRule type="beginsWith" dxfId="84" priority="98" stopIfTrue="1" operator="beginsWith" text="Swamp">
      <formula>LEFT(M6,5)="Swamp"</formula>
    </cfRule>
    <cfRule type="beginsWith" dxfId="83" priority="99" stopIfTrue="1" operator="beginsWith" text="Undeveloped">
      <formula>LEFT(M6,11)="Undeveloped"</formula>
    </cfRule>
    <cfRule type="beginsWith" dxfId="82" priority="100" stopIfTrue="1" operator="beginsWith" text="Developed">
      <formula>LEFT(M6,9)="Developed"</formula>
    </cfRule>
  </conditionalFormatting>
  <conditionalFormatting sqref="M6:M28">
    <cfRule type="containsText" dxfId="81" priority="51" operator="containsText" text="Tidal Creek">
      <formula>NOT(ISERROR(SEARCH("Tidal Creek",M6)))</formula>
    </cfRule>
    <cfRule type="containsText" dxfId="80" priority="52" operator="containsText" text="Tidal-Fresh">
      <formula>NOT(ISERROR(SEARCH("Tidal-Fresh",M6)))</formula>
    </cfRule>
    <cfRule type="containsText" dxfId="79" priority="53" operator="containsText" text="Trans.">
      <formula>NOT(ISERROR(SEARCH("Trans.",M6)))</formula>
    </cfRule>
    <cfRule type="containsText" dxfId="78" priority="54" operator="containsText" text="Inland-Fresh">
      <formula>NOT(ISERROR(SEARCH("Inland-Fresh",M6)))</formula>
    </cfRule>
    <cfRule type="containsText" dxfId="77" priority="56" operator="containsText" text="Irreg.-Flooded Marsh">
      <formula>NOT(ISERROR(SEARCH("Irreg.-Flooded Marsh",M6)))</formula>
    </cfRule>
  </conditionalFormatting>
  <conditionalFormatting sqref="M6:M28">
    <cfRule type="beginsWith" dxfId="76" priority="57" operator="beginsWith" text="Ocean Flat">
      <formula>LEFT(M6,10)="Ocean Flat"</formula>
    </cfRule>
    <cfRule type="beginsWith" dxfId="75" priority="58" operator="beginsWith" text="Cypress">
      <formula>LEFT(M6,7)="Cypress"</formula>
    </cfRule>
    <cfRule type="beginsWith" dxfId="74" priority="59" operator="beginsWith" text="Mangrove">
      <formula>LEFT(M6,8)="Mangrove"</formula>
    </cfRule>
    <cfRule type="beginsWith" dxfId="73" priority="60" operator="beginsWith" text="Rocky Int">
      <formula>LEFT(M6,9)="Rocky Int"</formula>
    </cfRule>
    <cfRule type="beginsWith" dxfId="72" priority="61" operator="beginsWith" text="Inland Shore">
      <formula>LEFT(M6,12)="Inland Shore"</formula>
    </cfRule>
    <cfRule type="beginsWith" dxfId="71" priority="62" operator="beginsWith" text="Tidal Swamp">
      <formula>LEFT(M6,11)="Tidal Swamp"</formula>
    </cfRule>
    <cfRule type="beginsWith" dxfId="70" priority="63" operator="beginsWith" text="Riverine Tidal">
      <formula>LEFT(M6,14)="Riverine Tidal"</formula>
    </cfRule>
    <cfRule type="containsText" dxfId="69" priority="64" operator="containsText" text="Estuarine Beach">
      <formula>NOT(ISERROR(SEARCH("Estuarine Beach",M6)))</formula>
    </cfRule>
    <cfRule type="beginsWith" dxfId="68" priority="65" operator="beginsWith" text="Inland Open">
      <formula>LEFT(M6,11)="Inland Open"</formula>
    </cfRule>
    <cfRule type="beginsWith" dxfId="67" priority="66" operator="beginsWith" text="Tidal Creek">
      <formula>LEFT(M6,11)="Tidal Creek"</formula>
    </cfRule>
    <cfRule type="beginsWith" dxfId="66" priority="67" operator="beginsWith" text="Estuarine Open">
      <formula>LEFT(M6,14)="Estuarine Open"</formula>
    </cfRule>
    <cfRule type="beginsWith" dxfId="65" priority="68" operator="beginsWith" text="Transitional">
      <formula>LEFT(M6,12)="Transitional"</formula>
    </cfRule>
    <cfRule type="beginsWith" dxfId="64" priority="69" operator="beginsWith" text="Irregularly">
      <formula>LEFT(M6,11)="Irregularly"</formula>
    </cfRule>
    <cfRule type="beginsWith" dxfId="63" priority="70" operator="beginsWith" text="Regularly">
      <formula>LEFT(M6,9)="Regularly"</formula>
    </cfRule>
    <cfRule type="beginsWith" dxfId="62" priority="71" operator="beginsWith" text="Ocean Beach">
      <formula>LEFT(M6,11)="Ocean Beach"</formula>
    </cfRule>
    <cfRule type="beginsWith" dxfId="61" priority="72" operator="beginsWith" text="Tidal Flat">
      <formula>LEFT(M6,10)="Tidal Flat"</formula>
    </cfRule>
    <cfRule type="beginsWith" dxfId="60" priority="73" operator="beginsWith" text="Open Ocean">
      <formula>LEFT(M6,LEN("Open Ocean"))="Open Ocean"</formula>
    </cfRule>
    <cfRule type="beginsWith" dxfId="59" priority="74" operator="beginsWith" text="Inland Fresh">
      <formula>LEFT(M6,12)="Inland Fresh"</formula>
    </cfRule>
    <cfRule type="beginsWith" dxfId="58" priority="75" operator="beginsWith" text="Tidal Fresh">
      <formula>LEFT(M6,11)="Tidal Fresh"</formula>
    </cfRule>
    <cfRule type="beginsWith" dxfId="57" priority="76" operator="beginsWith" text="Swamp">
      <formula>LEFT(M6,5)="Swamp"</formula>
    </cfRule>
    <cfRule type="beginsWith" dxfId="56" priority="77" operator="beginsWith" text="Undeveloped">
      <formula>LEFT(M6,11)="Undeveloped"</formula>
    </cfRule>
    <cfRule type="beginsWith" dxfId="55" priority="78" operator="beginsWith" text="Developed">
      <formula>LEFT(M6,9)="Developed"</formula>
    </cfRule>
  </conditionalFormatting>
  <conditionalFormatting sqref="X6:X28">
    <cfRule type="beginsWith" dxfId="54" priority="29" operator="beginsWith" text="Ocean Flat">
      <formula>LEFT(X6,10)="Ocean Flat"</formula>
    </cfRule>
    <cfRule type="beginsWith" dxfId="53" priority="30" operator="beginsWith" text="Cypress">
      <formula>LEFT(X6,7)="Cypress"</formula>
    </cfRule>
    <cfRule type="beginsWith" dxfId="52" priority="31" operator="beginsWith" text="Mangrove">
      <formula>LEFT(X6,8)="Mangrove"</formula>
    </cfRule>
    <cfRule type="beginsWith" dxfId="51" priority="32" operator="beginsWith" text="Rocky Int">
      <formula>LEFT(X6,9)="Rocky Int"</formula>
    </cfRule>
    <cfRule type="beginsWith" dxfId="50" priority="33" operator="beginsWith" text="Inland Shore">
      <formula>LEFT(X6,12)="Inland Shore"</formula>
    </cfRule>
    <cfRule type="beginsWith" dxfId="49" priority="34" operator="beginsWith" text="Tidal Swamp">
      <formula>LEFT(X6,11)="Tidal Swamp"</formula>
    </cfRule>
    <cfRule type="beginsWith" dxfId="48" priority="35" operator="beginsWith" text="Riverine Tidal">
      <formula>LEFT(X6,14)="Riverine Tidal"</formula>
    </cfRule>
    <cfRule type="containsText" dxfId="47" priority="36" operator="containsText" text="Estuarine Beach">
      <formula>NOT(ISERROR(SEARCH("Estuarine Beach",X6)))</formula>
    </cfRule>
    <cfRule type="beginsWith" dxfId="46" priority="37" operator="beginsWith" text="Inland Open">
      <formula>LEFT(X6,11)="Inland Open"</formula>
    </cfRule>
    <cfRule type="beginsWith" dxfId="45" priority="38" operator="beginsWith" text="Tidal Creek">
      <formula>LEFT(X6,11)="Tidal Creek"</formula>
    </cfRule>
    <cfRule type="beginsWith" dxfId="44" priority="39" operator="beginsWith" text="Estuarine Open">
      <formula>LEFT(X6,14)="Estuarine Open"</formula>
    </cfRule>
    <cfRule type="beginsWith" dxfId="43" priority="40" operator="beginsWith" text="Transitional">
      <formula>LEFT(X6,12)="Transitional"</formula>
    </cfRule>
    <cfRule type="beginsWith" dxfId="42" priority="41" operator="beginsWith" text="Irregularly">
      <formula>LEFT(X6,11)="Irregularly"</formula>
    </cfRule>
    <cfRule type="beginsWith" dxfId="41" priority="42" operator="beginsWith" text="Regularly">
      <formula>LEFT(X6,9)="Regularly"</formula>
    </cfRule>
    <cfRule type="beginsWith" dxfId="40" priority="43" operator="beginsWith" text="Ocean Beach">
      <formula>LEFT(X6,11)="Ocean Beach"</formula>
    </cfRule>
    <cfRule type="beginsWith" dxfId="39" priority="44" operator="beginsWith" text="Tidal Flat">
      <formula>LEFT(X6,10)="Tidal Flat"</formula>
    </cfRule>
    <cfRule type="beginsWith" dxfId="38" priority="45" stopIfTrue="1" operator="beginsWith" text="Open Ocean">
      <formula>LEFT(X6,10)="Open Ocean"</formula>
    </cfRule>
    <cfRule type="beginsWith" dxfId="37" priority="46" stopIfTrue="1" operator="beginsWith" text="Inland Fresh">
      <formula>LEFT(X6,12)="Inland Fresh"</formula>
    </cfRule>
    <cfRule type="beginsWith" dxfId="36" priority="47" stopIfTrue="1" operator="beginsWith" text="Tidal Fresh">
      <formula>LEFT(X6,11)="Tidal Fresh"</formula>
    </cfRule>
    <cfRule type="beginsWith" dxfId="35" priority="48" stopIfTrue="1" operator="beginsWith" text="Swamp">
      <formula>LEFT(X6,5)="Swamp"</formula>
    </cfRule>
    <cfRule type="beginsWith" dxfId="34" priority="49" stopIfTrue="1" operator="beginsWith" text="Undeveloped">
      <formula>LEFT(X6,11)="Undeveloped"</formula>
    </cfRule>
    <cfRule type="beginsWith" dxfId="33" priority="50" stopIfTrue="1" operator="beginsWith" text="Developed">
      <formula>LEFT(X6,9)="Developed"</formula>
    </cfRule>
  </conditionalFormatting>
  <conditionalFormatting sqref="X6:X28">
    <cfRule type="containsText" dxfId="32" priority="1" operator="containsText" text="Tidal Creek">
      <formula>NOT(ISERROR(SEARCH("Tidal Creek",X6)))</formula>
    </cfRule>
    <cfRule type="containsText" dxfId="31" priority="2" operator="containsText" text="Tidal-Fresh">
      <formula>NOT(ISERROR(SEARCH("Tidal-Fresh",X6)))</formula>
    </cfRule>
    <cfRule type="containsText" dxfId="30" priority="3" operator="containsText" text="Trans.">
      <formula>NOT(ISERROR(SEARCH("Trans.",X6)))</formula>
    </cfRule>
    <cfRule type="containsText" dxfId="29" priority="4" operator="containsText" text="Inland-Fresh">
      <formula>NOT(ISERROR(SEARCH("Inland-Fresh",X6)))</formula>
    </cfRule>
    <cfRule type="containsText" dxfId="28" priority="5" operator="containsText" text="Flooded Developed Dry Land">
      <formula>NOT(ISERROR(SEARCH("Flooded Developed Dry Land",X6)))</formula>
    </cfRule>
    <cfRule type="containsText" dxfId="27" priority="6" operator="containsText" text="Irreg.-Flooded Marsh">
      <formula>NOT(ISERROR(SEARCH("Irreg.-Flooded Marsh",X6)))</formula>
    </cfRule>
  </conditionalFormatting>
  <conditionalFormatting sqref="X6:X28">
    <cfRule type="beginsWith" dxfId="26" priority="7" operator="beginsWith" text="Ocean Flat">
      <formula>LEFT(X6,10)="Ocean Flat"</formula>
    </cfRule>
    <cfRule type="beginsWith" dxfId="25" priority="8" operator="beginsWith" text="Cypress">
      <formula>LEFT(X6,7)="Cypress"</formula>
    </cfRule>
    <cfRule type="beginsWith" dxfId="24" priority="9" operator="beginsWith" text="Mangrove">
      <formula>LEFT(X6,8)="Mangrove"</formula>
    </cfRule>
    <cfRule type="beginsWith" dxfId="23" priority="10" operator="beginsWith" text="Rocky Int">
      <formula>LEFT(X6,9)="Rocky Int"</formula>
    </cfRule>
    <cfRule type="beginsWith" dxfId="22" priority="11" operator="beginsWith" text="Inland Shore">
      <formula>LEFT(X6,12)="Inland Shore"</formula>
    </cfRule>
    <cfRule type="beginsWith" dxfId="21" priority="12" operator="beginsWith" text="Tidal Swamp">
      <formula>LEFT(X6,11)="Tidal Swamp"</formula>
    </cfRule>
    <cfRule type="beginsWith" dxfId="20" priority="13" operator="beginsWith" text="Riverine Tidal">
      <formula>LEFT(X6,14)="Riverine Tidal"</formula>
    </cfRule>
    <cfRule type="containsText" dxfId="19" priority="14" operator="containsText" text="Estuarine Beach">
      <formula>NOT(ISERROR(SEARCH("Estuarine Beach",X6)))</formula>
    </cfRule>
    <cfRule type="beginsWith" dxfId="18" priority="15" operator="beginsWith" text="Inland Open">
      <formula>LEFT(X6,11)="Inland Open"</formula>
    </cfRule>
    <cfRule type="beginsWith" dxfId="17" priority="16" operator="beginsWith" text="Tidal Creek">
      <formula>LEFT(X6,11)="Tidal Creek"</formula>
    </cfRule>
    <cfRule type="beginsWith" dxfId="16" priority="17" operator="beginsWith" text="Estuarine Open">
      <formula>LEFT(X6,14)="Estuarine Open"</formula>
    </cfRule>
    <cfRule type="beginsWith" dxfId="15" priority="18" operator="beginsWith" text="Transitional">
      <formula>LEFT(X6,12)="Transitional"</formula>
    </cfRule>
    <cfRule type="beginsWith" dxfId="14" priority="19" operator="beginsWith" text="Irregularly">
      <formula>LEFT(X6,11)="Irregularly"</formula>
    </cfRule>
    <cfRule type="beginsWith" dxfId="13" priority="20" operator="beginsWith" text="Regularly">
      <formula>LEFT(X6,9)="Regularly"</formula>
    </cfRule>
    <cfRule type="beginsWith" dxfId="12" priority="21" operator="beginsWith" text="Ocean Beach">
      <formula>LEFT(X6,11)="Ocean Beach"</formula>
    </cfRule>
    <cfRule type="beginsWith" dxfId="11" priority="22" operator="beginsWith" text="Tidal Flat">
      <formula>LEFT(X6,10)="Tidal Flat"</formula>
    </cfRule>
    <cfRule type="beginsWith" dxfId="10" priority="23" operator="beginsWith" text="Open Ocean">
      <formula>LEFT(X6,10)="Open Ocean"</formula>
    </cfRule>
    <cfRule type="beginsWith" dxfId="9" priority="24" operator="beginsWith" text="Inland Fresh">
      <formula>LEFT(X6,12)="Inland Fresh"</formula>
    </cfRule>
    <cfRule type="beginsWith" dxfId="8" priority="25" operator="beginsWith" text="Tidal Fresh">
      <formula>LEFT(X6,11)="Tidal Fresh"</formula>
    </cfRule>
    <cfRule type="beginsWith" dxfId="7" priority="26" operator="beginsWith" text="Swamp">
      <formula>LEFT(X6,5)="Swamp"</formula>
    </cfRule>
    <cfRule type="beginsWith" dxfId="6" priority="27" operator="beginsWith" text="Undeveloped">
      <formula>LEFT(X6,11)="Undeveloped"</formula>
    </cfRule>
    <cfRule type="beginsWith" dxfId="5" priority="28" operator="beginsWith" text="Developed">
      <formula>LEFT(X6,9)="Developed"</formula>
    </cfRule>
  </conditionalFormatting>
  <conditionalFormatting sqref="M6:M28 Z6:Z28">
    <cfRule type="containsText" dxfId="4" priority="55" operator="containsText" text="Flooded Developed Dry Land">
      <formula>NOT(ISERROR(SEARCH("Flooded Developed Dry Land",M6)))</formula>
    </cfRule>
  </conditionalFormatting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2"/>
  <sheetViews>
    <sheetView zoomScaleNormal="100" workbookViewId="0">
      <pane xSplit="2" topLeftCell="G1" activePane="topRight" state="frozen"/>
      <selection pane="topRight" activeCell="O8" sqref="O8"/>
    </sheetView>
  </sheetViews>
  <sheetFormatPr defaultRowHeight="15" x14ac:dyDescent="0.25"/>
  <cols>
    <col min="1" max="1" width="33.85546875" customWidth="1"/>
    <col min="2" max="2" width="21.42578125" bestFit="1" customWidth="1"/>
    <col min="3" max="9" width="21.42578125" customWidth="1"/>
    <col min="10" max="10" width="16.85546875" bestFit="1" customWidth="1"/>
    <col min="11" max="11" width="5.28515625" customWidth="1"/>
    <col min="12" max="12" width="29.5703125" customWidth="1"/>
    <col min="13" max="13" width="11.28515625" customWidth="1"/>
    <col min="14" max="14" width="10.5703125" customWidth="1"/>
    <col min="15" max="15" width="9.140625" customWidth="1"/>
    <col min="16" max="16" width="9.85546875" customWidth="1"/>
    <col min="17" max="17" width="11.28515625" customWidth="1"/>
    <col min="18" max="34" width="26.42578125" customWidth="1"/>
    <col min="35" max="37" width="26.42578125" bestFit="1" customWidth="1"/>
  </cols>
  <sheetData>
    <row r="1" spans="1:17" ht="15.75" x14ac:dyDescent="0.25">
      <c r="A1" s="55" t="s">
        <v>1</v>
      </c>
      <c r="B1" s="51" t="s">
        <v>107</v>
      </c>
      <c r="C1" s="62" t="s">
        <v>110</v>
      </c>
      <c r="D1" s="62"/>
      <c r="E1" s="62"/>
      <c r="F1" s="62"/>
      <c r="G1" s="62"/>
      <c r="H1" s="62"/>
      <c r="I1" s="62"/>
      <c r="J1" s="3"/>
      <c r="K1" s="3"/>
      <c r="L1" s="71" t="s">
        <v>104</v>
      </c>
      <c r="M1" s="71"/>
      <c r="N1" s="71"/>
      <c r="O1" s="71"/>
      <c r="P1" s="71"/>
      <c r="Q1" s="71"/>
    </row>
    <row r="2" spans="1:17" ht="7.5" customHeight="1" x14ac:dyDescent="0.25">
      <c r="I2" s="3"/>
      <c r="J2" s="3"/>
      <c r="K2" s="3"/>
    </row>
    <row r="3" spans="1:17" ht="12" customHeight="1" x14ac:dyDescent="0.25">
      <c r="B3" s="55" t="s">
        <v>3</v>
      </c>
      <c r="C3" s="55" t="s">
        <v>0</v>
      </c>
    </row>
    <row r="4" spans="1:17" ht="15.75" customHeight="1" x14ac:dyDescent="0.25">
      <c r="B4" s="51" t="s">
        <v>53</v>
      </c>
      <c r="D4" s="51" t="s">
        <v>52</v>
      </c>
      <c r="F4" s="51" t="s">
        <v>55</v>
      </c>
      <c r="H4" s="51" t="s">
        <v>54</v>
      </c>
    </row>
    <row r="5" spans="1:17" ht="35.25" customHeight="1" x14ac:dyDescent="0.25">
      <c r="A5" s="55" t="s">
        <v>22</v>
      </c>
      <c r="B5" s="51">
        <v>2003</v>
      </c>
      <c r="C5" s="51">
        <v>2100</v>
      </c>
      <c r="D5" s="51">
        <v>2003</v>
      </c>
      <c r="E5" s="51">
        <v>2100</v>
      </c>
      <c r="F5" s="51">
        <v>2003</v>
      </c>
      <c r="G5" s="51">
        <v>2100</v>
      </c>
      <c r="H5" s="51">
        <v>2003</v>
      </c>
      <c r="I5" s="51">
        <v>2100</v>
      </c>
      <c r="L5" s="79" t="s">
        <v>49</v>
      </c>
      <c r="M5" s="81" t="str">
        <f>"Acres in "&amp;B5</f>
        <v>Acres in 2003</v>
      </c>
      <c r="N5" s="83" t="str">
        <f>"Percentage Land cover change from "&amp;B5&amp;" to 2100 for different SLR scenarios"</f>
        <v>Percentage Land cover change from 2003 to 2100 for different SLR scenarios</v>
      </c>
      <c r="O5" s="84"/>
      <c r="P5" s="84"/>
      <c r="Q5" s="85"/>
    </row>
    <row r="6" spans="1:17" x14ac:dyDescent="0.25">
      <c r="A6" s="51" t="s">
        <v>30</v>
      </c>
      <c r="B6" s="53">
        <v>15714.380441413599</v>
      </c>
      <c r="C6" s="53">
        <v>15751.7789510404</v>
      </c>
      <c r="D6" s="53">
        <v>15714.380441413599</v>
      </c>
      <c r="E6" s="53">
        <v>15765.913569824799</v>
      </c>
      <c r="F6" s="53">
        <v>15714.380441413599</v>
      </c>
      <c r="G6" s="53">
        <v>15785.334987247201</v>
      </c>
      <c r="H6" s="53">
        <v>15714.418742595601</v>
      </c>
      <c r="I6" s="53">
        <v>15829.095446756399</v>
      </c>
      <c r="L6" s="80"/>
      <c r="M6" s="82"/>
      <c r="N6" s="33" t="s">
        <v>80</v>
      </c>
      <c r="O6" s="34" t="s">
        <v>83</v>
      </c>
      <c r="P6" s="34" t="s">
        <v>81</v>
      </c>
      <c r="Q6" s="34" t="s">
        <v>82</v>
      </c>
    </row>
    <row r="7" spans="1:17" x14ac:dyDescent="0.25">
      <c r="A7" s="51" t="s">
        <v>43</v>
      </c>
      <c r="B7" s="53">
        <v>8652.6810604067996</v>
      </c>
      <c r="C7" s="53">
        <v>8538.9085112455996</v>
      </c>
      <c r="D7" s="53">
        <v>8652.6778480495996</v>
      </c>
      <c r="E7" s="53">
        <v>8456.517973779999</v>
      </c>
      <c r="F7" s="53">
        <v>8652.6810604067996</v>
      </c>
      <c r="G7" s="53">
        <v>8317.1004357780002</v>
      </c>
      <c r="H7" s="53">
        <v>8652.0825735500002</v>
      </c>
      <c r="I7" s="53">
        <v>8197.9718987468004</v>
      </c>
      <c r="L7" s="35" t="str">
        <f t="shared" ref="L7:L23" si="0">RIGHT(A6,LEN(A6)-7)</f>
        <v>Estuarine Open Water</v>
      </c>
      <c r="M7" s="37">
        <f>B6</f>
        <v>15714.380441413599</v>
      </c>
      <c r="N7" s="36">
        <f>-100*(1-C6/B6)</f>
        <v>0.23798908118732864</v>
      </c>
      <c r="O7" s="36">
        <f>-100*(1-E6/D6)</f>
        <v>0.32793611306105586</v>
      </c>
      <c r="P7" s="36">
        <f t="shared" ref="P7:P23" si="1">-100*(1-G6/F6)</f>
        <v>0.45152620619142159</v>
      </c>
      <c r="Q7" s="36">
        <f t="shared" ref="Q7:Q23" si="2">-100*(1-I6/H6)</f>
        <v>0.72975466696680868</v>
      </c>
    </row>
    <row r="8" spans="1:17" x14ac:dyDescent="0.25">
      <c r="A8" s="51" t="s">
        <v>44</v>
      </c>
      <c r="B8" s="53">
        <v>7356.4301888540003</v>
      </c>
      <c r="C8" s="53">
        <v>7123.2115735076004</v>
      </c>
      <c r="D8" s="53">
        <v>7356.4138799635994</v>
      </c>
      <c r="E8" s="53">
        <v>7026.8154057544007</v>
      </c>
      <c r="F8" s="53">
        <v>7356.4301888540003</v>
      </c>
      <c r="G8" s="53">
        <v>6899.1696742639997</v>
      </c>
      <c r="H8" s="53">
        <v>7355.7699258972007</v>
      </c>
      <c r="I8" s="53">
        <v>6772.7342601248001</v>
      </c>
      <c r="L8" s="35" t="str">
        <f t="shared" si="0"/>
        <v>Developed Dry Land</v>
      </c>
      <c r="M8" s="37">
        <f t="shared" ref="M8:M23" si="3">B7</f>
        <v>8652.6810604067996</v>
      </c>
      <c r="N8" s="36">
        <f t="shared" ref="N8:N23" si="4">-100*(1-C7/B7)</f>
        <v>-1.3148820390688321</v>
      </c>
      <c r="O8" s="36">
        <f t="shared" ref="O8:O23" si="5">-100*(1-E7/D7)</f>
        <v>-2.2670423851942734</v>
      </c>
      <c r="P8" s="36">
        <f t="shared" si="1"/>
        <v>-3.8783427042556662</v>
      </c>
      <c r="Q8" s="36">
        <f t="shared" si="2"/>
        <v>-5.2485707451688786</v>
      </c>
    </row>
    <row r="9" spans="1:17" x14ac:dyDescent="0.25">
      <c r="A9" s="51" t="s">
        <v>28</v>
      </c>
      <c r="B9" s="53">
        <v>172.48826116719999</v>
      </c>
      <c r="C9" s="53">
        <v>170.27717099600002</v>
      </c>
      <c r="D9" s="53">
        <v>172.48826116719999</v>
      </c>
      <c r="E9" s="53">
        <v>169.04239030920002</v>
      </c>
      <c r="F9" s="53">
        <v>172.48826116719999</v>
      </c>
      <c r="G9" s="53">
        <v>168.7826835848</v>
      </c>
      <c r="H9" s="53">
        <v>172.45416076000001</v>
      </c>
      <c r="I9" s="53">
        <v>168.54447494320002</v>
      </c>
      <c r="L9" s="35" t="str">
        <f t="shared" si="0"/>
        <v>Undeveloped Dry Land</v>
      </c>
      <c r="M9" s="37">
        <f t="shared" si="3"/>
        <v>7356.4301888540003</v>
      </c>
      <c r="N9" s="36">
        <f t="shared" si="4"/>
        <v>-3.1702688581175975</v>
      </c>
      <c r="O9" s="36">
        <f t="shared" si="5"/>
        <v>-4.480423200588457</v>
      </c>
      <c r="P9" s="36">
        <f t="shared" si="1"/>
        <v>-6.2157935690440258</v>
      </c>
      <c r="Q9" s="36">
        <f t="shared" si="2"/>
        <v>-7.9262357529662157</v>
      </c>
    </row>
    <row r="10" spans="1:17" x14ac:dyDescent="0.25">
      <c r="A10" s="51" t="s">
        <v>77</v>
      </c>
      <c r="B10" s="53">
        <v>95.771240725599995</v>
      </c>
      <c r="C10" s="53">
        <v>176.14985416640002</v>
      </c>
      <c r="D10" s="53">
        <v>95.787302511600004</v>
      </c>
      <c r="E10" s="53">
        <v>197.4517360728</v>
      </c>
      <c r="F10" s="53">
        <v>95.771240725599995</v>
      </c>
      <c r="G10" s="53">
        <v>209.9468171632</v>
      </c>
      <c r="H10" s="53">
        <v>96.426808698800002</v>
      </c>
      <c r="I10" s="53">
        <v>183.0677889488</v>
      </c>
      <c r="L10" s="35" t="str">
        <f t="shared" si="0"/>
        <v>Inland Open Water</v>
      </c>
      <c r="M10" s="37">
        <f t="shared" si="3"/>
        <v>172.48826116719999</v>
      </c>
      <c r="N10" s="36">
        <f t="shared" si="4"/>
        <v>-1.2818786369796276</v>
      </c>
      <c r="O10" s="36">
        <f t="shared" si="5"/>
        <v>-1.9977422432589487</v>
      </c>
      <c r="P10" s="36">
        <f t="shared" si="1"/>
        <v>-2.1483071122202491</v>
      </c>
      <c r="Q10" s="36">
        <f t="shared" si="2"/>
        <v>-2.2670869752113409</v>
      </c>
    </row>
    <row r="11" spans="1:17" x14ac:dyDescent="0.25">
      <c r="A11" s="51" t="s">
        <v>31</v>
      </c>
      <c r="B11" s="53">
        <v>75.594178048000003</v>
      </c>
      <c r="C11" s="53">
        <v>71.567611849999992</v>
      </c>
      <c r="D11" s="53">
        <v>75.594178048000003</v>
      </c>
      <c r="E11" s="53">
        <v>69.081000272799997</v>
      </c>
      <c r="F11" s="53">
        <v>75.594178048000003</v>
      </c>
      <c r="G11" s="53">
        <v>65.670712448399996</v>
      </c>
      <c r="H11" s="53">
        <v>75.592942526000002</v>
      </c>
      <c r="I11" s="53">
        <v>60.5304467196</v>
      </c>
      <c r="L11" s="35" t="str">
        <f t="shared" si="0"/>
        <v>Trans. Salt Marsh</v>
      </c>
      <c r="M11" s="37">
        <f t="shared" si="3"/>
        <v>95.771240725599995</v>
      </c>
      <c r="N11" s="36">
        <f t="shared" si="4"/>
        <v>83.927714449369702</v>
      </c>
      <c r="O11" s="36">
        <f t="shared" si="5"/>
        <v>106.1356055505251</v>
      </c>
      <c r="P11" s="36">
        <f t="shared" si="1"/>
        <v>119.21697533890301</v>
      </c>
      <c r="Q11" s="36">
        <f t="shared" si="2"/>
        <v>89.851547945170367</v>
      </c>
    </row>
    <row r="12" spans="1:17" x14ac:dyDescent="0.25">
      <c r="A12" s="51" t="s">
        <v>23</v>
      </c>
      <c r="B12" s="53">
        <v>71.88884757000001</v>
      </c>
      <c r="C12" s="53">
        <v>70.489742457199995</v>
      </c>
      <c r="D12" s="53">
        <v>71.88884757000001</v>
      </c>
      <c r="E12" s="53">
        <v>69.924367590000003</v>
      </c>
      <c r="F12" s="53">
        <v>71.88884757000001</v>
      </c>
      <c r="G12" s="53">
        <v>67.394512742800003</v>
      </c>
      <c r="H12" s="53">
        <v>71.88884757000001</v>
      </c>
      <c r="I12" s="53">
        <v>65.088534482</v>
      </c>
      <c r="L12" s="35" t="str">
        <f t="shared" si="0"/>
        <v>Estuarine Beach</v>
      </c>
      <c r="M12" s="37">
        <f t="shared" si="3"/>
        <v>75.594178048000003</v>
      </c>
      <c r="N12" s="36">
        <f t="shared" si="4"/>
        <v>-5.3265559623431162</v>
      </c>
      <c r="O12" s="36">
        <f t="shared" si="5"/>
        <v>-8.6159780334728158</v>
      </c>
      <c r="P12" s="36">
        <f t="shared" si="1"/>
        <v>-13.127288179916331</v>
      </c>
      <c r="Q12" s="36">
        <f t="shared" si="2"/>
        <v>-19.925796381347759</v>
      </c>
    </row>
    <row r="13" spans="1:17" x14ac:dyDescent="0.25">
      <c r="A13" s="51" t="s">
        <v>74</v>
      </c>
      <c r="B13" s="53">
        <v>66.643562471199999</v>
      </c>
      <c r="C13" s="53">
        <v>64.033151589599996</v>
      </c>
      <c r="D13" s="53">
        <v>66.643315366799996</v>
      </c>
      <c r="E13" s="53">
        <v>57.3460123168</v>
      </c>
      <c r="F13" s="53">
        <v>66.643562471199999</v>
      </c>
      <c r="G13" s="53">
        <v>25.708000462800001</v>
      </c>
      <c r="H13" s="53">
        <v>66.628489102800003</v>
      </c>
      <c r="I13" s="53">
        <v>13.5371203452</v>
      </c>
      <c r="L13" s="35" t="str">
        <f t="shared" si="0"/>
        <v>Swamp</v>
      </c>
      <c r="M13" s="37">
        <f t="shared" si="3"/>
        <v>71.88884757000001</v>
      </c>
      <c r="N13" s="36">
        <f t="shared" si="4"/>
        <v>-1.9462060668557379</v>
      </c>
      <c r="O13" s="36">
        <f t="shared" si="5"/>
        <v>-2.7326630574890487</v>
      </c>
      <c r="P13" s="36">
        <f t="shared" si="1"/>
        <v>-6.2517831056114197</v>
      </c>
      <c r="Q13" s="36">
        <f t="shared" si="2"/>
        <v>-9.4594826845406992</v>
      </c>
    </row>
    <row r="14" spans="1:17" x14ac:dyDescent="0.25">
      <c r="A14" s="51" t="s">
        <v>78</v>
      </c>
      <c r="B14" s="53">
        <v>59.709318798399998</v>
      </c>
      <c r="C14" s="53">
        <v>195.72991261360002</v>
      </c>
      <c r="D14" s="53">
        <v>59.709071693999995</v>
      </c>
      <c r="E14" s="53">
        <v>258.88559647880004</v>
      </c>
      <c r="F14" s="53">
        <v>59.709318798399998</v>
      </c>
      <c r="G14" s="53">
        <v>383.7514034692</v>
      </c>
      <c r="H14" s="53">
        <v>59.703141188400004</v>
      </c>
      <c r="I14" s="53">
        <v>520.89533388680002</v>
      </c>
      <c r="L14" s="35" t="str">
        <f t="shared" si="0"/>
        <v>Irreg.-Flooded Marsh</v>
      </c>
      <c r="M14" s="37">
        <f t="shared" si="3"/>
        <v>66.643562471199999</v>
      </c>
      <c r="N14" s="36">
        <f t="shared" si="4"/>
        <v>-3.9169738003248078</v>
      </c>
      <c r="O14" s="36">
        <f t="shared" si="5"/>
        <v>-13.950841129118974</v>
      </c>
      <c r="P14" s="36">
        <f t="shared" si="1"/>
        <v>-61.424630512647482</v>
      </c>
      <c r="Q14" s="36">
        <f t="shared" si="2"/>
        <v>-79.682684498047379</v>
      </c>
    </row>
    <row r="15" spans="1:17" x14ac:dyDescent="0.25">
      <c r="A15" s="51" t="s">
        <v>38</v>
      </c>
      <c r="B15" s="53">
        <v>58.910924481999999</v>
      </c>
      <c r="C15" s="53">
        <v>56.748019668799998</v>
      </c>
      <c r="D15" s="53">
        <v>58.910677377599995</v>
      </c>
      <c r="E15" s="53">
        <v>54.104249693199996</v>
      </c>
      <c r="F15" s="53">
        <v>58.910924481999999</v>
      </c>
      <c r="G15" s="53">
        <v>50.1256217488</v>
      </c>
      <c r="H15" s="53">
        <v>58.909441855600001</v>
      </c>
      <c r="I15" s="53">
        <v>45.731117099199999</v>
      </c>
      <c r="L15" s="35" t="str">
        <f t="shared" si="0"/>
        <v>Regularly-Flooded Marsh</v>
      </c>
      <c r="M15" s="37">
        <f t="shared" si="3"/>
        <v>59.709318798399998</v>
      </c>
      <c r="N15" s="36">
        <f t="shared" si="4"/>
        <v>227.80463176016826</v>
      </c>
      <c r="O15" s="36">
        <f t="shared" si="5"/>
        <v>333.57833095371126</v>
      </c>
      <c r="P15" s="36">
        <f t="shared" si="1"/>
        <v>542.69934943468684</v>
      </c>
      <c r="Q15" s="36">
        <f t="shared" si="2"/>
        <v>772.47559092922097</v>
      </c>
    </row>
    <row r="16" spans="1:17" x14ac:dyDescent="0.25">
      <c r="A16" s="51" t="s">
        <v>79</v>
      </c>
      <c r="B16" s="53">
        <v>33.044777203199999</v>
      </c>
      <c r="C16" s="53">
        <v>146.8173263644</v>
      </c>
      <c r="D16" s="53">
        <v>33.047989560399998</v>
      </c>
      <c r="E16" s="53">
        <v>229.20786382999998</v>
      </c>
      <c r="F16" s="53">
        <v>33.044777203199999</v>
      </c>
      <c r="G16" s="53">
        <v>368.62540183200002</v>
      </c>
      <c r="H16" s="53">
        <v>33.64326406</v>
      </c>
      <c r="I16" s="53">
        <v>487.75393886320001</v>
      </c>
      <c r="L16" s="35" t="str">
        <f t="shared" si="0"/>
        <v>Rocky Intertidal</v>
      </c>
      <c r="M16" s="37">
        <f t="shared" si="3"/>
        <v>58.910924481999999</v>
      </c>
      <c r="N16" s="36">
        <f t="shared" si="4"/>
        <v>-3.6714834000964758</v>
      </c>
      <c r="O16" s="36">
        <f t="shared" si="5"/>
        <v>-8.1588396167849524</v>
      </c>
      <c r="P16" s="36">
        <f t="shared" si="1"/>
        <v>-14.912858371258986</v>
      </c>
      <c r="Q16" s="36">
        <f t="shared" si="2"/>
        <v>-22.370479741945225</v>
      </c>
    </row>
    <row r="17" spans="1:17" x14ac:dyDescent="0.25">
      <c r="A17" s="51" t="s">
        <v>75</v>
      </c>
      <c r="B17" s="53">
        <v>31.285146770800001</v>
      </c>
      <c r="C17" s="53">
        <v>30.5514938072</v>
      </c>
      <c r="D17" s="53">
        <v>31.285146770800001</v>
      </c>
      <c r="E17" s="53">
        <v>29.027600972399998</v>
      </c>
      <c r="F17" s="53">
        <v>31.285146770800001</v>
      </c>
      <c r="G17" s="53">
        <v>27.988279865999999</v>
      </c>
      <c r="H17" s="53">
        <v>31.285146770800001</v>
      </c>
      <c r="I17" s="53">
        <v>27.2385651164</v>
      </c>
      <c r="L17" s="35" t="str">
        <f t="shared" si="0"/>
        <v>Flooded Developed Dry Land</v>
      </c>
      <c r="M17" s="37">
        <f t="shared" si="3"/>
        <v>33.044777203199999</v>
      </c>
      <c r="N17" s="36">
        <f t="shared" si="4"/>
        <v>344.29812754247433</v>
      </c>
      <c r="O17" s="36">
        <f t="shared" si="5"/>
        <v>593.56068819584118</v>
      </c>
      <c r="P17" s="36">
        <f t="shared" si="1"/>
        <v>1015.5330222541279</v>
      </c>
      <c r="Q17" s="36">
        <f t="shared" si="2"/>
        <v>1349.7818582445832</v>
      </c>
    </row>
    <row r="18" spans="1:17" x14ac:dyDescent="0.25">
      <c r="A18" s="51" t="s">
        <v>32</v>
      </c>
      <c r="B18" s="53">
        <v>26.467105179600001</v>
      </c>
      <c r="C18" s="53">
        <v>19.525695479199999</v>
      </c>
      <c r="D18" s="53">
        <v>26.4678464928</v>
      </c>
      <c r="E18" s="53">
        <v>33.013394944399998</v>
      </c>
      <c r="F18" s="53">
        <v>26.467105179600001</v>
      </c>
      <c r="G18" s="53">
        <v>47.585388516800002</v>
      </c>
      <c r="H18" s="53">
        <v>26.497746125199999</v>
      </c>
      <c r="I18" s="53">
        <v>45.799565018000003</v>
      </c>
      <c r="L18" s="35" t="str">
        <f t="shared" si="0"/>
        <v>Inland-Fresh Marsh</v>
      </c>
      <c r="M18" s="37">
        <f t="shared" si="3"/>
        <v>31.285146770800001</v>
      </c>
      <c r="N18" s="36">
        <f t="shared" si="4"/>
        <v>-2.3450520113421858</v>
      </c>
      <c r="O18" s="36">
        <f t="shared" si="5"/>
        <v>-7.2160307092025029</v>
      </c>
      <c r="P18" s="36">
        <f t="shared" si="1"/>
        <v>-10.538121904791996</v>
      </c>
      <c r="Q18" s="36">
        <f t="shared" si="2"/>
        <v>-12.934513889437394</v>
      </c>
    </row>
    <row r="19" spans="1:17" x14ac:dyDescent="0.25">
      <c r="A19" s="51" t="s">
        <v>26</v>
      </c>
      <c r="B19" s="53">
        <v>3.214828244</v>
      </c>
      <c r="C19" s="53">
        <v>2.7448356752</v>
      </c>
      <c r="D19" s="53">
        <v>3.2145811395999999</v>
      </c>
      <c r="E19" s="53">
        <v>2.2273990615999999</v>
      </c>
      <c r="F19" s="53">
        <v>3.214828244</v>
      </c>
      <c r="G19" s="53">
        <v>1.4151668987999999</v>
      </c>
      <c r="H19" s="53">
        <v>3.2084035296</v>
      </c>
      <c r="I19" s="53">
        <v>0.65976874800000007</v>
      </c>
      <c r="L19" s="35" t="str">
        <f t="shared" si="0"/>
        <v>Tidal Flat</v>
      </c>
      <c r="M19" s="37">
        <f t="shared" si="3"/>
        <v>26.467105179600001</v>
      </c>
      <c r="N19" s="36">
        <f t="shared" si="4"/>
        <v>-26.22655425781214</v>
      </c>
      <c r="O19" s="36">
        <f t="shared" si="5"/>
        <v>24.73018896108745</v>
      </c>
      <c r="P19" s="36">
        <f t="shared" si="1"/>
        <v>79.790680521711522</v>
      </c>
      <c r="Q19" s="36">
        <f t="shared" si="2"/>
        <v>72.843247880782982</v>
      </c>
    </row>
    <row r="20" spans="1:17" ht="15.75" customHeight="1" x14ac:dyDescent="0.25">
      <c r="A20" s="51" t="s">
        <v>76</v>
      </c>
      <c r="B20" s="53">
        <v>0.97606238000000001</v>
      </c>
      <c r="C20" s="53">
        <v>0.96395426439999998</v>
      </c>
      <c r="D20" s="53">
        <v>0.97606238000000001</v>
      </c>
      <c r="E20" s="53">
        <v>0.94591564319999999</v>
      </c>
      <c r="F20" s="53">
        <v>0.97606238000000001</v>
      </c>
      <c r="G20" s="53">
        <v>0.91132102720000008</v>
      </c>
      <c r="H20" s="53">
        <v>0.97606238000000001</v>
      </c>
      <c r="I20" s="53">
        <v>0.86165304279999999</v>
      </c>
      <c r="L20" s="35" t="str">
        <f t="shared" si="0"/>
        <v>Tidal Swamp</v>
      </c>
      <c r="M20" s="37">
        <f t="shared" si="3"/>
        <v>3.214828244</v>
      </c>
      <c r="N20" s="36">
        <f t="shared" si="4"/>
        <v>-14.619523443504988</v>
      </c>
      <c r="O20" s="36">
        <f t="shared" si="5"/>
        <v>-30.709508801598894</v>
      </c>
      <c r="P20" s="36">
        <f t="shared" si="1"/>
        <v>-55.980015372790163</v>
      </c>
      <c r="Q20" s="36">
        <f t="shared" si="2"/>
        <v>-79.436229205175607</v>
      </c>
    </row>
    <row r="21" spans="1:17" x14ac:dyDescent="0.25">
      <c r="A21" s="51" t="s">
        <v>36</v>
      </c>
      <c r="B21" s="53">
        <v>0.92046388999999995</v>
      </c>
      <c r="C21" s="53">
        <v>0.90810866999999995</v>
      </c>
      <c r="D21" s="53">
        <v>0.92046388999999995</v>
      </c>
      <c r="E21" s="53">
        <v>0.90193106000000001</v>
      </c>
      <c r="F21" s="53">
        <v>0.92046388999999995</v>
      </c>
      <c r="G21" s="53">
        <v>0.89575344999999995</v>
      </c>
      <c r="H21" s="53">
        <v>0.92046388999999995</v>
      </c>
      <c r="I21" s="53">
        <v>0.89575344999999995</v>
      </c>
      <c r="L21" s="35" t="str">
        <f t="shared" si="0"/>
        <v>Tidal-Fresh Marsh</v>
      </c>
      <c r="M21" s="37">
        <f t="shared" si="3"/>
        <v>0.97606238000000001</v>
      </c>
      <c r="N21" s="36">
        <f t="shared" si="4"/>
        <v>-1.2405063291139218</v>
      </c>
      <c r="O21" s="36">
        <f t="shared" si="5"/>
        <v>-3.0886075949367098</v>
      </c>
      <c r="P21" s="36">
        <f t="shared" si="1"/>
        <v>-6.6329113924050613</v>
      </c>
      <c r="Q21" s="36">
        <f t="shared" si="2"/>
        <v>-11.721518987341772</v>
      </c>
    </row>
    <row r="22" spans="1:17" x14ac:dyDescent="0.25">
      <c r="A22" s="51" t="s">
        <v>24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L22" s="35" t="str">
        <f t="shared" si="0"/>
        <v>Riverine Tidal</v>
      </c>
      <c r="M22" s="37">
        <f t="shared" si="3"/>
        <v>0.92046388999999995</v>
      </c>
      <c r="N22" s="36">
        <f t="shared" si="4"/>
        <v>-1.3422818791946289</v>
      </c>
      <c r="O22" s="36">
        <f t="shared" si="5"/>
        <v>-2.0134228187919434</v>
      </c>
      <c r="P22" s="36">
        <f t="shared" si="1"/>
        <v>-2.6845637583892579</v>
      </c>
      <c r="Q22" s="36">
        <f t="shared" si="2"/>
        <v>-2.6845637583892579</v>
      </c>
    </row>
    <row r="23" spans="1:17" x14ac:dyDescent="0.25">
      <c r="A23" s="51" t="s">
        <v>73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L23" s="35" t="str">
        <f t="shared" si="0"/>
        <v>Inland Shore</v>
      </c>
      <c r="M23" s="37">
        <f t="shared" si="3"/>
        <v>0</v>
      </c>
      <c r="N23" s="36" t="e">
        <f t="shared" si="4"/>
        <v>#DIV/0!</v>
      </c>
      <c r="O23" s="36" t="e">
        <f t="shared" si="5"/>
        <v>#DIV/0!</v>
      </c>
      <c r="P23" s="36" t="e">
        <f t="shared" si="1"/>
        <v>#DIV/0!</v>
      </c>
      <c r="Q23" s="36" t="e">
        <f t="shared" si="2"/>
        <v>#DIV/0!</v>
      </c>
    </row>
    <row r="24" spans="1:17" s="6" customFormat="1" x14ac:dyDescent="0.25">
      <c r="A24" s="51" t="s">
        <v>27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/>
      <c r="K24"/>
      <c r="L24"/>
      <c r="M24"/>
    </row>
    <row r="25" spans="1:17" s="6" customFormat="1" x14ac:dyDescent="0.25">
      <c r="A25" s="51" t="s">
        <v>40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/>
      <c r="K25"/>
      <c r="L25" s="63" t="s">
        <v>105</v>
      </c>
      <c r="M25" s="74"/>
      <c r="N25" s="74"/>
      <c r="O25" s="74"/>
      <c r="P25" s="74"/>
      <c r="Q25" s="75"/>
    </row>
    <row r="26" spans="1:17" s="6" customFormat="1" x14ac:dyDescent="0.25">
      <c r="A26" s="51" t="s">
        <v>25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/>
      <c r="K26"/>
      <c r="L26" s="76"/>
      <c r="M26" s="77"/>
      <c r="N26" s="77"/>
      <c r="O26" s="77"/>
      <c r="P26" s="77"/>
      <c r="Q26" s="78"/>
    </row>
    <row r="27" spans="1:17" s="6" customFormat="1" x14ac:dyDescent="0.25">
      <c r="A27" s="51" t="s">
        <v>29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/>
      <c r="K27"/>
      <c r="L27"/>
      <c r="M27"/>
    </row>
    <row r="28" spans="1:17" s="6" customFormat="1" x14ac:dyDescent="0.25">
      <c r="A28" s="51" t="s">
        <v>39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/>
      <c r="K28"/>
      <c r="L28"/>
      <c r="M28"/>
    </row>
    <row r="29" spans="1:17" s="6" customFormat="1" x14ac:dyDescent="0.25">
      <c r="A29"/>
      <c r="B29"/>
      <c r="C29"/>
      <c r="D29"/>
      <c r="E29"/>
      <c r="F29"/>
      <c r="G29"/>
      <c r="H29"/>
      <c r="I29"/>
      <c r="J29"/>
    </row>
    <row r="30" spans="1:17" x14ac:dyDescent="0.25">
      <c r="A30" t="s">
        <v>103</v>
      </c>
      <c r="B30" s="46">
        <f>SUM(B6:B28)</f>
        <v>32420.406407604391</v>
      </c>
      <c r="C30" s="53">
        <f t="shared" ref="C30:I30" si="6">SUM(C6:C28)</f>
        <v>32420.405913395596</v>
      </c>
      <c r="D30" s="53">
        <f t="shared" si="6"/>
        <v>32420.405913395596</v>
      </c>
      <c r="E30" s="53">
        <f t="shared" si="6"/>
        <v>32420.406407604401</v>
      </c>
      <c r="F30" s="53">
        <f t="shared" si="6"/>
        <v>32420.406407604391</v>
      </c>
      <c r="G30" s="53">
        <f t="shared" si="6"/>
        <v>32420.406160499999</v>
      </c>
      <c r="H30" s="53">
        <f t="shared" si="6"/>
        <v>32420.406160500002</v>
      </c>
      <c r="I30" s="53">
        <f t="shared" si="6"/>
        <v>32420.405666291204</v>
      </c>
    </row>
    <row r="32" spans="1:17" ht="30.75" customHeight="1" x14ac:dyDescent="0.25">
      <c r="A32" s="72" t="s">
        <v>109</v>
      </c>
      <c r="B32" s="73"/>
      <c r="C32" s="45"/>
      <c r="D32" s="45"/>
      <c r="E32" s="45"/>
      <c r="F32" s="45"/>
      <c r="G32" s="45"/>
    </row>
  </sheetData>
  <sortState ref="A5:I30">
    <sortCondition descending="1" ref="B9"/>
  </sortState>
  <mergeCells count="7">
    <mergeCell ref="C1:I1"/>
    <mergeCell ref="L1:Q1"/>
    <mergeCell ref="A32:B32"/>
    <mergeCell ref="L25:Q26"/>
    <mergeCell ref="L5:L6"/>
    <mergeCell ref="M5:M6"/>
    <mergeCell ref="N5:Q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Final (ha)</vt:lpstr>
      <vt:lpstr>Final (acres)</vt:lpstr>
      <vt:lpstr>QAQC</vt:lpstr>
      <vt:lpstr>Acres at timesteps</vt:lpstr>
      <vt:lpstr>% loss by 2100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Marco Propato</cp:lastModifiedBy>
  <dcterms:created xsi:type="dcterms:W3CDTF">2008-07-09T14:06:02Z</dcterms:created>
  <dcterms:modified xsi:type="dcterms:W3CDTF">2014-12-30T18:36:37Z</dcterms:modified>
</cp:coreProperties>
</file>